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9" activeTab="0"/>
  </bookViews>
  <sheets>
    <sheet name="toetusega " sheetId="1" r:id="rId1"/>
    <sheet name="kõik koos 2011 võrdlusega" sheetId="2" r:id="rId2"/>
  </sheets>
  <definedNames/>
  <calcPr fullCalcOnLoad="1"/>
</workbook>
</file>

<file path=xl/sharedStrings.xml><?xml version="1.0" encoding="utf-8"?>
<sst xmlns="http://schemas.openxmlformats.org/spreadsheetml/2006/main" count="449" uniqueCount="236">
  <si>
    <t>NOORSOOTÖÖPROJEKTID  2012</t>
  </si>
  <si>
    <t>JRK NR</t>
  </si>
  <si>
    <t>TAOTLEJA</t>
  </si>
  <si>
    <t>PROJEKTI NIMI</t>
  </si>
  <si>
    <t xml:space="preserve">Toimumis-aeg </t>
  </si>
  <si>
    <t>Kogu eelarve</t>
  </si>
  <si>
    <t>Taotletud summa</t>
  </si>
  <si>
    <t>Ettepanek 2012</t>
  </si>
  <si>
    <t>I</t>
  </si>
  <si>
    <t xml:space="preserve">Projektitoetused  </t>
  </si>
  <si>
    <t>I.1</t>
  </si>
  <si>
    <t>MAINEÜRITUS</t>
  </si>
  <si>
    <t>I.1.1</t>
  </si>
  <si>
    <t>võistlustantsuklubi "DANCIN' MACHINE"</t>
  </si>
  <si>
    <t>12. rahvusvaheline tänavatantsufestival "Battle of EST 2012"</t>
  </si>
  <si>
    <t>29.11.2012-02.12.2012</t>
  </si>
  <si>
    <t>kokku</t>
  </si>
  <si>
    <t>I.2</t>
  </si>
  <si>
    <t>TEISED ÜRITUSED</t>
  </si>
  <si>
    <t>MUUSIKA, LAUL, NOORTEBÄNDID, FESTIVALID</t>
  </si>
  <si>
    <t>I.2.1</t>
  </si>
  <si>
    <t>„KLUBI 2000“</t>
  </si>
  <si>
    <t>Downstage 2012</t>
  </si>
  <si>
    <t>01.01.2012-01.10.2012</t>
  </si>
  <si>
    <t>I.2.2</t>
  </si>
  <si>
    <t>Kultuuriühing Päikesekiired</t>
  </si>
  <si>
    <t>Kuldsed hääled</t>
  </si>
  <si>
    <t>01.04.2012-31.12.2012</t>
  </si>
  <si>
    <t>I.2.3</t>
  </si>
  <si>
    <t>LAULUSTUUDIO FA-DIEES</t>
  </si>
  <si>
    <t>Viisivärtnake 2012</t>
  </si>
  <si>
    <t>01.02.2012-31.05.2012</t>
  </si>
  <si>
    <t>I.2.4</t>
  </si>
  <si>
    <t>Viisivärten 2012</t>
  </si>
  <si>
    <t>08.02.2012-01.05.2012</t>
  </si>
  <si>
    <t>I.2.5</t>
  </si>
  <si>
    <t xml:space="preserve">mittetulundusühing MUSAKLUBI </t>
  </si>
  <si>
    <t>Musaklubi Muusikapäevad 2012</t>
  </si>
  <si>
    <t>01.01.2012-23.05.2012</t>
  </si>
  <si>
    <t>TANTS</t>
  </si>
  <si>
    <t>I.2.6</t>
  </si>
  <si>
    <t>mittetulundusühing Tantsustuudio Tokra</t>
  </si>
  <si>
    <t>Tänu emale</t>
  </si>
  <si>
    <t>I.2.7</t>
  </si>
  <si>
    <t>mittetulundusühing Tartu Tantsukool</t>
  </si>
  <si>
    <t>Tähtvere Tantsukeskuse kevadkontsert 2012</t>
  </si>
  <si>
    <t>26.05.2012-26.05.2012</t>
  </si>
  <si>
    <t>TEISED LOOVTEGEVUSED</t>
  </si>
  <si>
    <t>I.2.8</t>
  </si>
  <si>
    <t>Mittetulundusühing Variku Noortekeskus</t>
  </si>
  <si>
    <t>Koolinoorte karikatuurivõistlus "Mida naerad, koolijüts?"</t>
  </si>
  <si>
    <t>01.04.2012-31.05.2012</t>
  </si>
  <si>
    <t>I.2.9</t>
  </si>
  <si>
    <t>MTÜ Just tants</t>
  </si>
  <si>
    <t>Just Tantsukooli ja noorteansambli Sireli ühine etendus</t>
  </si>
  <si>
    <t>03.06.2012-03.06.2012</t>
  </si>
  <si>
    <t>I.2.10</t>
  </si>
  <si>
    <t>Tähe noorteklubi</t>
  </si>
  <si>
    <t>Väliselt noorex</t>
  </si>
  <si>
    <t>01.02.2012-31.03.2012</t>
  </si>
  <si>
    <t>SOTSIAALSED OSKUSED, ETTEVÕTLIKKUS JA MEESKONNATÖÖ</t>
  </si>
  <si>
    <t>I.2.11</t>
  </si>
  <si>
    <t>Noorteorganisatsioon Vabadus: Noorte Liikumine</t>
  </si>
  <si>
    <t>Vali Vabadus! tuur 2012</t>
  </si>
  <si>
    <t>07.01.2012-05.05.2012</t>
  </si>
  <si>
    <t>I.2.12</t>
  </si>
  <si>
    <t>Mittetulundusühing JCI Toomemäe</t>
  </si>
  <si>
    <t>Tartu noorte mõttetalgud "Tulevik Tartus"</t>
  </si>
  <si>
    <t>I.2.13</t>
  </si>
  <si>
    <t>mittetulundusühing "Johannes Mihkelsoni Keskus"</t>
  </si>
  <si>
    <t>Tartu noorte teadlik internetikasutus</t>
  </si>
  <si>
    <t>01.03.2012-01.05.2012</t>
  </si>
  <si>
    <t>I.2.14</t>
  </si>
  <si>
    <t>Mänguliselt andekaks</t>
  </si>
  <si>
    <t>01.01.2012-15.03.2012</t>
  </si>
  <si>
    <t>ERINOORSOOTÖÖ JA ENNETUS</t>
  </si>
  <si>
    <t>I.2.15</t>
  </si>
  <si>
    <t>Mittetulundusühing Päikeseratas</t>
  </si>
  <si>
    <t>Oleme olemas</t>
  </si>
  <si>
    <t>01.01.2012-31.08.2012</t>
  </si>
  <si>
    <t>I.2.16</t>
  </si>
  <si>
    <t>MITTETULUNDUSÜHING "ÖÖKULL"</t>
  </si>
  <si>
    <t>Tee iseenda juurde</t>
  </si>
  <si>
    <t>15.02.2012-15.12.2012</t>
  </si>
  <si>
    <t>I.2.17</t>
  </si>
  <si>
    <t>Politsei- ja Piirivalveamet, Lõuna Prefektuur</t>
  </si>
  <si>
    <t>Ennetus 2012</t>
  </si>
  <si>
    <t>15.01.2012-15.12.2012</t>
  </si>
  <si>
    <t>KOOLIVAHEAJA PROGRAMM</t>
  </si>
  <si>
    <t>I.2.18</t>
  </si>
  <si>
    <t>MITTETULUNDUSÜHING TARTUMAA RAHVAKULTUURI KESKSELTS</t>
  </si>
  <si>
    <t>Koolivaheaja pärimuspäevad</t>
  </si>
  <si>
    <t>01.01.2012-31.12.2012</t>
  </si>
  <si>
    <t>I.2.19</t>
  </si>
  <si>
    <t>Tartu Ülikool</t>
  </si>
  <si>
    <t>Koolivaheaja Muuseumimetroo 2012</t>
  </si>
  <si>
    <t>02.01.2012-02.11.2012</t>
  </si>
  <si>
    <t>SPORTLIK TEGEVUS, VÕITLUSKUNST</t>
  </si>
  <si>
    <t>I.2.20</t>
  </si>
  <si>
    <t>G4S Noorteklubi</t>
  </si>
  <si>
    <t>Sportlik noorteaasta</t>
  </si>
  <si>
    <t>I.2.21</t>
  </si>
  <si>
    <t>Kultuuriselts Raio Solar</t>
  </si>
  <si>
    <t>Capoeira Angola workshop Vento de Maio 2012</t>
  </si>
  <si>
    <t>18.05.2012-20.05.2012</t>
  </si>
  <si>
    <t>I.2.22</t>
  </si>
  <si>
    <t>MITTETULUNDUSÜHING ESTONIAN UNESCO YOUTH ASSOCIATION</t>
  </si>
  <si>
    <t>Suvine palagan 2012</t>
  </si>
  <si>
    <t>01.06.2012-30.08.2012</t>
  </si>
  <si>
    <t>MÕTTEMÄNG, MÄLUMÄNG</t>
  </si>
  <si>
    <t>I.2.23</t>
  </si>
  <si>
    <t>EESTI MÕTTESPORDI SELTS</t>
  </si>
  <si>
    <t>Tartu koolinoorte 2012. a. mälumängu meistrivõistluste korraldamine</t>
  </si>
  <si>
    <t>9.01.2011-30.05.2011</t>
  </si>
  <si>
    <t>I.2.24</t>
  </si>
  <si>
    <t>Õpirännak-ajurünnak 2012 "Mis? Kus? Millal?"</t>
  </si>
  <si>
    <t>10.03.2012-11.03.2012</t>
  </si>
  <si>
    <t>KULTUURIDEVAHELINE ÕPPIMINE, PÕLVKONDADEVAHELINE SUHTLEMINE</t>
  </si>
  <si>
    <t>I.2.25</t>
  </si>
  <si>
    <t>Tartu Animeklubi "Asashio"</t>
  </si>
  <si>
    <t>AniMatsuri 2012</t>
  </si>
  <si>
    <t>22.09.2012-23.09.2012</t>
  </si>
  <si>
    <t>I.2.26</t>
  </si>
  <si>
    <t>Vőimlemisklubi "Rütmika"</t>
  </si>
  <si>
    <t>Kogupere võimlemispidu "Rõõm liikumisest"</t>
  </si>
  <si>
    <t>II</t>
  </si>
  <si>
    <t>ürituste jaotamata osa  (sh noorte omaalgatusprojektid)</t>
  </si>
  <si>
    <t>Projektitoetused  kokku</t>
  </si>
  <si>
    <t>III</t>
  </si>
  <si>
    <t>ALLASUTUSTE PROJEKTID</t>
  </si>
  <si>
    <t>maineüritused</t>
  </si>
  <si>
    <t>III.1.1</t>
  </si>
  <si>
    <t>Anne Noortekeskus</t>
  </si>
  <si>
    <t>Noorte Amatöörfilmide Festival NAFF 2012</t>
  </si>
  <si>
    <t>26.10.2012-27.10.2012</t>
  </si>
  <si>
    <t>III.1.2</t>
  </si>
  <si>
    <t>Noorte moekonkurss „Moeke 2012“</t>
  </si>
  <si>
    <t>01.01.2012-01.05.2012</t>
  </si>
  <si>
    <t>III.1.3</t>
  </si>
  <si>
    <t>Lille Maja</t>
  </si>
  <si>
    <t>Lastekaitsepäev 2012 "Üle läve"</t>
  </si>
  <si>
    <t>31.05.2012-01.06.2012</t>
  </si>
  <si>
    <t>III.1.4</t>
  </si>
  <si>
    <t>Tarkusepäev 2012 "Tartus targaks"</t>
  </si>
  <si>
    <t>muud</t>
  </si>
  <si>
    <t>III.2.1</t>
  </si>
  <si>
    <t>Seikluspäev 2012</t>
  </si>
  <si>
    <t>III.2.2</t>
  </si>
  <si>
    <t>Maalinn 8</t>
  </si>
  <si>
    <t>21.08.2012-24.08.2012</t>
  </si>
  <si>
    <t>III.2.3</t>
  </si>
  <si>
    <t xml:space="preserve">Noorte TV 2012 </t>
  </si>
  <si>
    <t>III.2.4</t>
  </si>
  <si>
    <t>Infotulv</t>
  </si>
  <si>
    <t>III.2.5</t>
  </si>
  <si>
    <t>Maailmapäev</t>
  </si>
  <si>
    <t>III.2.6</t>
  </si>
  <si>
    <t>Suvetelk 2012</t>
  </si>
  <si>
    <t>02.07.2012-27.07.2012</t>
  </si>
  <si>
    <t>III.2.7</t>
  </si>
  <si>
    <t>Subkultuuride seminar "Teine Tartu"</t>
  </si>
  <si>
    <t>28.09.2012-29.09.2012</t>
  </si>
  <si>
    <t>Allasutuste üritused kokku</t>
  </si>
  <si>
    <t xml:space="preserve"> KOKKU</t>
  </si>
  <si>
    <t>Toetus 2011</t>
  </si>
  <si>
    <t>NOORSOOTÖÖPROJEKTID</t>
  </si>
  <si>
    <t>EUR</t>
  </si>
  <si>
    <t>MAINEÜRITUSED</t>
  </si>
  <si>
    <t>MAINEÜRITUSED KOKKU</t>
  </si>
  <si>
    <t>Lastemuusikal "Lumivalgeke ja 7 pöialpoissi”</t>
  </si>
  <si>
    <t>08.11.2011-08.10.2012</t>
  </si>
  <si>
    <t>mittetulundusühing Hälly</t>
  </si>
  <si>
    <t>Halley otsib superstaari</t>
  </si>
  <si>
    <t>01.01.2012-30.09.2012</t>
  </si>
  <si>
    <t>Mittetulundusühing MUUSIKAKODA</t>
  </si>
  <si>
    <t xml:space="preserve">Rock your socks </t>
  </si>
  <si>
    <t>01.02.2012-31.07.2012</t>
  </si>
  <si>
    <t>Tantsuklubi Shate`</t>
  </si>
  <si>
    <t>Koolitusprojekt "Noor tantsuõpetaja"</t>
  </si>
  <si>
    <t>01.01.2012-20.12.2012</t>
  </si>
  <si>
    <t>Mängime ja meisterdame muinasjuttu</t>
  </si>
  <si>
    <t>Leiutiste lumelinn</t>
  </si>
  <si>
    <t>06.02.2011-14.02.2011</t>
  </si>
  <si>
    <t>Noorteühendus KOMA</t>
  </si>
  <si>
    <t>Piiblipäevad 2012</t>
  </si>
  <si>
    <t>08.06.2012-10.06.2012</t>
  </si>
  <si>
    <t>I.2.27</t>
  </si>
  <si>
    <t>I.2.28</t>
  </si>
  <si>
    <t>I.2.29</t>
  </si>
  <si>
    <t>I.2.30</t>
  </si>
  <si>
    <t>Võimlemisklubi "Rütmika"</t>
  </si>
  <si>
    <t>Terves kehas terve vaim!</t>
  </si>
  <si>
    <t>14.05.2012-31.05.2012</t>
  </si>
  <si>
    <t>I.2.31</t>
  </si>
  <si>
    <t>MTÜ Vahtramägi</t>
  </si>
  <si>
    <t>Selge siht II</t>
  </si>
  <si>
    <t>01.02.2012-31.10.2012</t>
  </si>
  <si>
    <t>I.2.32</t>
  </si>
  <si>
    <t>I.2.33</t>
  </si>
  <si>
    <t>I.2.34</t>
  </si>
  <si>
    <t>Tähtede olümpia</t>
  </si>
  <si>
    <t>I.2.35</t>
  </si>
  <si>
    <t>I.2.36</t>
  </si>
  <si>
    <t>mittetulundusühing LE-LU-LA</t>
  </si>
  <si>
    <t>Perepäev</t>
  </si>
  <si>
    <t>I.2.37</t>
  </si>
  <si>
    <t>TEISED ÜRITUSED KOKKU</t>
  </si>
  <si>
    <t>NOORSOOTÖÖPROJEKTID KOKKU</t>
  </si>
  <si>
    <t>ÜRITUSTE JAOTAMATA OSA</t>
  </si>
  <si>
    <t>sh noortealgatusprojektid</t>
  </si>
  <si>
    <t>PROJEKTID JA JAOTAMATA OSA KOKKU</t>
  </si>
  <si>
    <t>ALLASUTUS</t>
  </si>
  <si>
    <t>III.1</t>
  </si>
  <si>
    <t>ALLASUTUSTE MAINEÜRITUSED</t>
  </si>
  <si>
    <t>III.2</t>
  </si>
  <si>
    <t>ALLASUTUSTE TEISED ÜRITUSED</t>
  </si>
  <si>
    <t>Võlur noorsootöötaja 2012</t>
  </si>
  <si>
    <t>01.08.2012-31.10.2012</t>
  </si>
  <si>
    <t>Metsaseiklus 2012</t>
  </si>
  <si>
    <t>04.02.2012-05.02.2012</t>
  </si>
  <si>
    <t>III.2.8</t>
  </si>
  <si>
    <t>III.2.9</t>
  </si>
  <si>
    <t>III.2.10</t>
  </si>
  <si>
    <t>Kodanikupäev "Olla ettevõtlik"</t>
  </si>
  <si>
    <t>III.2.11</t>
  </si>
  <si>
    <t>Kultuuriõhtud noortetoas</t>
  </si>
  <si>
    <t>III.2.12</t>
  </si>
  <si>
    <t>Vabatahtlike motivatsioonikoolitus</t>
  </si>
  <si>
    <t>01.08.2012-31.08.2012</t>
  </si>
  <si>
    <t>III.2.13</t>
  </si>
  <si>
    <t>Agressiivsuse leevendamise koolitus</t>
  </si>
  <si>
    <t>01.09.2012-31.12.2012</t>
  </si>
  <si>
    <t>III.2.14</t>
  </si>
  <si>
    <t>Tudengitega koos</t>
  </si>
  <si>
    <t>01.10.2012-30.04.2012</t>
  </si>
  <si>
    <t>ALLASUTUSTE ÜRITUSED KOKKU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</si>
</sst>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\ MMM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1" fillId="2" borderId="1" xfId="0" applyFont="1" applyFill="1" applyBorder="1" applyAlignment="1" applyProtection="1">
      <alignment/>
      <protection locked="0"/>
    </xf>
    <xf numFmtId="164" fontId="1" fillId="3" borderId="1" xfId="0" applyFont="1" applyFill="1" applyBorder="1" applyAlignment="1" applyProtection="1">
      <alignment wrapText="1"/>
      <protection locked="0"/>
    </xf>
    <xf numFmtId="164" fontId="1" fillId="3" borderId="1" xfId="0" applyFont="1" applyFill="1" applyBorder="1" applyAlignment="1" applyProtection="1">
      <alignment horizontal="center" wrapText="1"/>
      <protection locked="0"/>
    </xf>
    <xf numFmtId="164" fontId="2" fillId="0" borderId="0" xfId="0" applyFont="1" applyAlignment="1" applyProtection="1">
      <alignment wrapText="1"/>
      <protection locked="0"/>
    </xf>
    <xf numFmtId="164" fontId="1" fillId="3" borderId="1" xfId="0" applyFont="1" applyFill="1" applyBorder="1" applyAlignment="1" applyProtection="1">
      <alignment horizontal="left"/>
      <protection locked="0"/>
    </xf>
    <xf numFmtId="164" fontId="1" fillId="3" borderId="1" xfId="0" applyFont="1" applyFill="1" applyBorder="1" applyAlignment="1" applyProtection="1">
      <alignment horizontal="right" wrapText="1"/>
      <protection locked="0"/>
    </xf>
    <xf numFmtId="164" fontId="3" fillId="0" borderId="0" xfId="0" applyFont="1" applyAlignment="1" applyProtection="1">
      <alignment wrapText="1"/>
      <protection locked="0"/>
    </xf>
    <xf numFmtId="164" fontId="1" fillId="0" borderId="0" xfId="0" applyFont="1" applyAlignment="1" applyProtection="1">
      <alignment wrapText="1"/>
      <protection locked="0"/>
    </xf>
    <xf numFmtId="164" fontId="1" fillId="4" borderId="1" xfId="0" applyFont="1" applyFill="1" applyBorder="1" applyAlignment="1" applyProtection="1">
      <alignment wrapText="1"/>
      <protection locked="0"/>
    </xf>
    <xf numFmtId="164" fontId="1" fillId="0" borderId="1" xfId="0" applyFont="1" applyBorder="1" applyAlignment="1" applyProtection="1">
      <alignment wrapText="1"/>
      <protection locked="0"/>
    </xf>
    <xf numFmtId="164" fontId="4" fillId="0" borderId="1" xfId="0" applyFont="1" applyBorder="1" applyAlignment="1" applyProtection="1">
      <alignment wrapText="1"/>
      <protection locked="0"/>
    </xf>
    <xf numFmtId="164" fontId="4" fillId="0" borderId="1" xfId="0" applyFont="1" applyFill="1" applyBorder="1" applyAlignment="1" applyProtection="1">
      <alignment wrapText="1"/>
      <protection locked="0"/>
    </xf>
    <xf numFmtId="164" fontId="4" fillId="0" borderId="0" xfId="0" applyFont="1" applyFill="1" applyAlignment="1" applyProtection="1">
      <alignment wrapText="1"/>
      <protection locked="0"/>
    </xf>
    <xf numFmtId="165" fontId="4" fillId="0" borderId="1" xfId="0" applyNumberFormat="1" applyFont="1" applyBorder="1" applyAlignment="1" applyProtection="1">
      <alignment wrapText="1"/>
      <protection locked="0"/>
    </xf>
    <xf numFmtId="164" fontId="4" fillId="0" borderId="0" xfId="0" applyFont="1" applyAlignment="1" applyProtection="1">
      <alignment wrapText="1"/>
      <protection locked="0"/>
    </xf>
    <xf numFmtId="164" fontId="5" fillId="0" borderId="0" xfId="0" applyFont="1" applyFill="1" applyBorder="1" applyAlignment="1" applyProtection="1">
      <alignment wrapText="1"/>
      <protection locked="0"/>
    </xf>
    <xf numFmtId="164" fontId="4" fillId="0" borderId="0" xfId="0" applyFont="1" applyBorder="1" applyAlignment="1" applyProtection="1">
      <alignment wrapText="1"/>
      <protection locked="0"/>
    </xf>
    <xf numFmtId="164" fontId="5" fillId="4" borderId="1" xfId="0" applyFont="1" applyFill="1" applyBorder="1" applyAlignment="1" applyProtection="1">
      <alignment horizontal="right" wrapText="1"/>
      <protection locked="0"/>
    </xf>
    <xf numFmtId="165" fontId="4" fillId="4" borderId="1" xfId="0" applyNumberFormat="1" applyFont="1" applyFill="1" applyBorder="1" applyAlignment="1" applyProtection="1">
      <alignment wrapText="1"/>
      <protection locked="0"/>
    </xf>
    <xf numFmtId="164" fontId="4" fillId="4" borderId="1" xfId="0" applyFont="1" applyFill="1" applyBorder="1" applyAlignment="1" applyProtection="1">
      <alignment wrapText="1"/>
      <protection locked="0"/>
    </xf>
    <xf numFmtId="164" fontId="5" fillId="4" borderId="1" xfId="0" applyFont="1" applyFill="1" applyBorder="1" applyAlignment="1" applyProtection="1">
      <alignment wrapText="1"/>
      <protection locked="0"/>
    </xf>
    <xf numFmtId="164" fontId="4" fillId="0" borderId="0" xfId="0" applyFont="1" applyFill="1" applyBorder="1" applyAlignment="1" applyProtection="1">
      <alignment wrapText="1"/>
      <protection locked="0"/>
    </xf>
    <xf numFmtId="165" fontId="5" fillId="4" borderId="2" xfId="0" applyNumberFormat="1" applyFont="1" applyFill="1" applyBorder="1" applyAlignment="1" applyProtection="1">
      <alignment wrapText="1"/>
      <protection locked="0"/>
    </xf>
    <xf numFmtId="164" fontId="5" fillId="4" borderId="2" xfId="0" applyFont="1" applyFill="1" applyBorder="1" applyAlignment="1" applyProtection="1">
      <alignment wrapText="1"/>
      <protection locked="0"/>
    </xf>
    <xf numFmtId="164" fontId="4" fillId="0" borderId="2" xfId="0" applyFont="1" applyBorder="1" applyAlignment="1" applyProtection="1">
      <alignment wrapText="1"/>
      <protection locked="0"/>
    </xf>
    <xf numFmtId="164" fontId="5" fillId="0" borderId="2" xfId="0" applyFont="1" applyBorder="1" applyAlignment="1" applyProtection="1">
      <alignment wrapText="1"/>
      <protection locked="0"/>
    </xf>
    <xf numFmtId="165" fontId="4" fillId="3" borderId="3" xfId="0" applyNumberFormat="1" applyFont="1" applyFill="1" applyBorder="1" applyAlignment="1" applyProtection="1">
      <alignment wrapText="1"/>
      <protection locked="0"/>
    </xf>
    <xf numFmtId="164" fontId="4" fillId="3" borderId="4" xfId="0" applyFont="1" applyFill="1" applyBorder="1" applyAlignment="1" applyProtection="1">
      <alignment wrapText="1"/>
      <protection locked="0"/>
    </xf>
    <xf numFmtId="164" fontId="5" fillId="3" borderId="4" xfId="0" applyFont="1" applyFill="1" applyBorder="1" applyAlignment="1" applyProtection="1">
      <alignment wrapText="1"/>
      <protection locked="0"/>
    </xf>
    <xf numFmtId="164" fontId="4" fillId="0" borderId="1" xfId="0" applyFont="1" applyFill="1" applyBorder="1" applyAlignment="1" applyProtection="1">
      <alignment horizontal="left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164" fontId="0" fillId="3" borderId="0" xfId="0" applyFont="1" applyFill="1" applyBorder="1" applyAlignment="1">
      <alignment horizontal="left" vertical="center"/>
    </xf>
    <xf numFmtId="165" fontId="4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Border="1" applyAlignment="1" applyProtection="1">
      <alignment wrapText="1"/>
      <protection locked="0"/>
    </xf>
    <xf numFmtId="164" fontId="0" fillId="0" borderId="0" xfId="0" applyFont="1" applyBorder="1" applyAlignment="1" applyProtection="1">
      <alignment wrapText="1"/>
      <protection locked="0"/>
    </xf>
    <xf numFmtId="164" fontId="1" fillId="4" borderId="2" xfId="0" applyFont="1" applyFill="1" applyBorder="1" applyAlignment="1" applyProtection="1">
      <alignment horizontal="right" wrapText="1"/>
      <protection locked="0"/>
    </xf>
    <xf numFmtId="165" fontId="0" fillId="4" borderId="1" xfId="0" applyNumberFormat="1" applyFont="1" applyFill="1" applyBorder="1" applyAlignment="1" applyProtection="1">
      <alignment wrapText="1"/>
      <protection locked="0"/>
    </xf>
    <xf numFmtId="164" fontId="0" fillId="4" borderId="1" xfId="0" applyFont="1" applyFill="1" applyBorder="1" applyAlignment="1" applyProtection="1">
      <alignment wrapText="1"/>
      <protection locked="0"/>
    </xf>
    <xf numFmtId="164" fontId="1" fillId="0" borderId="0" xfId="0" applyFont="1" applyFill="1" applyBorder="1" applyAlignment="1" applyProtection="1">
      <alignment wrapText="1"/>
      <protection locked="0"/>
    </xf>
    <xf numFmtId="164" fontId="0" fillId="0" borderId="0" xfId="0" applyFill="1" applyBorder="1" applyAlignment="1" applyProtection="1">
      <alignment wrapText="1"/>
      <protection locked="0"/>
    </xf>
    <xf numFmtId="165" fontId="1" fillId="2" borderId="3" xfId="0" applyNumberFormat="1" applyFont="1" applyFill="1" applyBorder="1" applyAlignment="1" applyProtection="1">
      <alignment wrapText="1"/>
      <protection locked="0"/>
    </xf>
    <xf numFmtId="164" fontId="0" fillId="2" borderId="2" xfId="0" applyFont="1" applyFill="1" applyBorder="1" applyAlignment="1" applyProtection="1">
      <alignment wrapText="1"/>
      <protection locked="0"/>
    </xf>
    <xf numFmtId="164" fontId="1" fillId="2" borderId="2" xfId="0" applyFont="1" applyFill="1" applyBorder="1" applyAlignment="1" applyProtection="1">
      <alignment wrapText="1"/>
      <protection locked="0"/>
    </xf>
    <xf numFmtId="164" fontId="0" fillId="2" borderId="5" xfId="0" applyFill="1" applyBorder="1" applyAlignment="1" applyProtection="1">
      <alignment wrapText="1"/>
      <protection locked="0"/>
    </xf>
    <xf numFmtId="164" fontId="0" fillId="2" borderId="2" xfId="0" applyFill="1" applyBorder="1" applyAlignment="1" applyProtection="1">
      <alignment wrapText="1"/>
      <protection locked="0"/>
    </xf>
    <xf numFmtId="164" fontId="2" fillId="0" borderId="0" xfId="0" applyFont="1" applyFill="1" applyBorder="1" applyAlignment="1" applyProtection="1">
      <alignment wrapText="1"/>
      <protection locked="0"/>
    </xf>
    <xf numFmtId="164" fontId="1" fillId="2" borderId="1" xfId="0" applyFont="1" applyFill="1" applyBorder="1" applyAlignment="1" applyProtection="1">
      <alignment horizontal="left" wrapText="1"/>
      <protection locked="0"/>
    </xf>
    <xf numFmtId="164" fontId="1" fillId="2" borderId="1" xfId="0" applyFont="1" applyFill="1" applyBorder="1" applyAlignment="1" applyProtection="1">
      <alignment horizontal="right" wrapText="1"/>
      <protection locked="0"/>
    </xf>
    <xf numFmtId="164" fontId="0" fillId="2" borderId="1" xfId="0" applyFill="1" applyBorder="1" applyAlignment="1" applyProtection="1">
      <alignment wrapText="1"/>
      <protection locked="0"/>
    </xf>
    <xf numFmtId="164" fontId="1" fillId="2" borderId="1" xfId="0" applyFont="1" applyFill="1" applyBorder="1" applyAlignment="1" applyProtection="1">
      <alignment wrapText="1"/>
      <protection locked="0"/>
    </xf>
    <xf numFmtId="164" fontId="2" fillId="0" borderId="0" xfId="0" applyFont="1" applyBorder="1" applyAlignment="1" applyProtection="1">
      <alignment wrapText="1"/>
      <protection locked="0"/>
    </xf>
    <xf numFmtId="164" fontId="1" fillId="3" borderId="1" xfId="0" applyFont="1" applyFill="1" applyBorder="1" applyAlignment="1">
      <alignment/>
    </xf>
    <xf numFmtId="164" fontId="1" fillId="4" borderId="1" xfId="0" applyFont="1" applyFill="1" applyBorder="1" applyAlignment="1">
      <alignment/>
    </xf>
    <xf numFmtId="164" fontId="4" fillId="0" borderId="4" xfId="0" applyFont="1" applyFill="1" applyBorder="1" applyAlignment="1" applyProtection="1">
      <alignment wrapText="1"/>
      <protection locked="0"/>
    </xf>
    <xf numFmtId="166" fontId="1" fillId="4" borderId="1" xfId="0" applyNumberFormat="1" applyFont="1" applyFill="1" applyBorder="1" applyAlignment="1">
      <alignment/>
    </xf>
    <xf numFmtId="164" fontId="5" fillId="0" borderId="1" xfId="0" applyFont="1" applyBorder="1" applyAlignment="1" applyProtection="1">
      <alignment wrapText="1"/>
      <protection locked="0"/>
    </xf>
    <xf numFmtId="164" fontId="0" fillId="2" borderId="1" xfId="0" applyFont="1" applyFill="1" applyBorder="1" applyAlignment="1" applyProtection="1">
      <alignment horizontal="right" wrapText="1"/>
      <protection locked="0"/>
    </xf>
    <xf numFmtId="164" fontId="0" fillId="2" borderId="6" xfId="0" applyFont="1" applyFill="1" applyBorder="1" applyAlignment="1" applyProtection="1">
      <alignment horizontal="left" wrapText="1"/>
      <protection locked="0"/>
    </xf>
    <xf numFmtId="164" fontId="4" fillId="2" borderId="1" xfId="0" applyFont="1" applyFill="1" applyBorder="1" applyAlignment="1" applyProtection="1">
      <alignment wrapText="1"/>
      <protection locked="0"/>
    </xf>
    <xf numFmtId="164" fontId="5" fillId="2" borderId="1" xfId="0" applyFont="1" applyFill="1" applyBorder="1" applyAlignment="1" applyProtection="1">
      <alignment wrapText="1"/>
      <protection locked="0"/>
    </xf>
    <xf numFmtId="164" fontId="1" fillId="0" borderId="1" xfId="0" applyFont="1" applyBorder="1" applyAlignment="1" applyProtection="1">
      <alignment horizontal="right" wrapText="1"/>
      <protection locked="0"/>
    </xf>
    <xf numFmtId="164" fontId="1" fillId="3" borderId="1" xfId="0" applyFont="1" applyFill="1" applyBorder="1" applyAlignment="1" applyProtection="1">
      <alignment/>
      <protection locked="0"/>
    </xf>
    <xf numFmtId="164" fontId="4" fillId="4" borderId="1" xfId="0" applyFont="1" applyFill="1" applyBorder="1" applyAlignment="1" applyProtection="1">
      <alignment horizontal="left" wrapText="1"/>
      <protection locked="0"/>
    </xf>
    <xf numFmtId="164" fontId="4" fillId="0" borderId="7" xfId="0" applyFont="1" applyBorder="1" applyAlignment="1" applyProtection="1">
      <alignment wrapText="1"/>
      <protection locked="0"/>
    </xf>
    <xf numFmtId="165" fontId="4" fillId="0" borderId="7" xfId="0" applyNumberFormat="1" applyFont="1" applyBorder="1" applyAlignment="1" applyProtection="1">
      <alignment wrapText="1"/>
      <protection locked="0"/>
    </xf>
    <xf numFmtId="164" fontId="0" fillId="4" borderId="1" xfId="0" applyFont="1" applyFill="1" applyBorder="1" applyAlignment="1" applyProtection="1">
      <alignment horizontal="left" wrapText="1"/>
      <protection locked="0"/>
    </xf>
    <xf numFmtId="164" fontId="0" fillId="4" borderId="7" xfId="0" applyFont="1" applyFill="1" applyBorder="1" applyAlignment="1" applyProtection="1">
      <alignment wrapText="1"/>
      <protection locked="0"/>
    </xf>
    <xf numFmtId="164" fontId="0" fillId="3" borderId="1" xfId="0" applyFont="1" applyFill="1" applyBorder="1" applyAlignment="1" applyProtection="1">
      <alignment horizontal="left" wrapText="1"/>
      <protection locked="0"/>
    </xf>
    <xf numFmtId="164" fontId="0" fillId="3" borderId="1" xfId="0" applyFont="1" applyFill="1" applyBorder="1" applyAlignment="1" applyProtection="1">
      <alignment wrapText="1"/>
      <protection locked="0"/>
    </xf>
    <xf numFmtId="164" fontId="0" fillId="3" borderId="1" xfId="0" applyFill="1" applyBorder="1" applyAlignment="1" applyProtection="1">
      <alignment wrapText="1"/>
      <protection locked="0"/>
    </xf>
    <xf numFmtId="164" fontId="3" fillId="0" borderId="0" xfId="0" applyFont="1" applyFill="1" applyBorder="1" applyAlignment="1" applyProtection="1">
      <alignment wrapText="1"/>
      <protection locked="0"/>
    </xf>
    <xf numFmtId="165" fontId="1" fillId="3" borderId="1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Border="1" applyAlignment="1" applyProtection="1">
      <alignment wrapText="1"/>
      <protection locked="0"/>
    </xf>
    <xf numFmtId="164" fontId="0" fillId="0" borderId="2" xfId="0" applyFont="1" applyBorder="1" applyAlignment="1" applyProtection="1">
      <alignment wrapText="1"/>
      <protection locked="0"/>
    </xf>
    <xf numFmtId="164" fontId="0" fillId="0" borderId="1" xfId="0" applyBorder="1" applyAlignment="1" applyProtection="1">
      <alignment wrapText="1"/>
      <protection locked="0"/>
    </xf>
    <xf numFmtId="164" fontId="0" fillId="0" borderId="1" xfId="0" applyFont="1" applyBorder="1" applyAlignment="1" applyProtection="1">
      <alignment wrapText="1"/>
      <protection locked="0"/>
    </xf>
    <xf numFmtId="164" fontId="0" fillId="3" borderId="3" xfId="0" applyFill="1" applyBorder="1" applyAlignment="1" applyProtection="1">
      <alignment wrapText="1"/>
      <protection locked="0"/>
    </xf>
    <xf numFmtId="164" fontId="1" fillId="3" borderId="6" xfId="0" applyFont="1" applyFill="1" applyBorder="1" applyAlignment="1" applyProtection="1">
      <alignment horizontal="right" wrapText="1"/>
      <protection locked="0"/>
    </xf>
    <xf numFmtId="164" fontId="1" fillId="3" borderId="8" xfId="0" applyFont="1" applyFill="1" applyBorder="1" applyAlignment="1" applyProtection="1">
      <alignment wrapText="1"/>
      <protection locked="0"/>
    </xf>
    <xf numFmtId="164" fontId="0" fillId="0" borderId="0" xfId="0" applyFill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DDD8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pane ySplit="3" topLeftCell="A37" activePane="bottomLeft" state="frozen"/>
      <selection pane="topLeft" activeCell="A1" sqref="A1"/>
      <selection pane="bottomLeft" activeCell="I57" sqref="I57"/>
    </sheetView>
  </sheetViews>
  <sheetFormatPr defaultColWidth="9.140625" defaultRowHeight="12.75"/>
  <cols>
    <col min="1" max="1" width="7.00390625" style="1" customWidth="1"/>
    <col min="2" max="2" width="25.421875" style="1" customWidth="1"/>
    <col min="3" max="3" width="27.28125" style="1" customWidth="1"/>
    <col min="4" max="4" width="12.140625" style="1" customWidth="1"/>
    <col min="5" max="5" width="9.140625" style="1" customWidth="1"/>
    <col min="6" max="6" width="13.00390625" style="1" customWidth="1"/>
    <col min="7" max="7" width="10.140625" style="1" customWidth="1"/>
    <col min="8" max="16384" width="9.140625" style="1" customWidth="1"/>
  </cols>
  <sheetData>
    <row r="1" spans="2:3" ht="24" customHeight="1">
      <c r="B1" s="2" t="s">
        <v>0</v>
      </c>
      <c r="C1" s="2"/>
    </row>
    <row r="2" spans="1:8" ht="25.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</row>
    <row r="3" spans="1:8" s="9" customFormat="1" ht="21.75" customHeight="1">
      <c r="A3" s="3" t="s">
        <v>8</v>
      </c>
      <c r="B3" s="6" t="s">
        <v>9</v>
      </c>
      <c r="C3" s="6"/>
      <c r="D3" s="3"/>
      <c r="E3" s="3"/>
      <c r="F3" s="3"/>
      <c r="G3" s="7"/>
      <c r="H3" s="8"/>
    </row>
    <row r="4" spans="1:8" s="9" customFormat="1" ht="21" customHeight="1">
      <c r="A4" s="10" t="s">
        <v>10</v>
      </c>
      <c r="B4" s="10" t="s">
        <v>11</v>
      </c>
      <c r="C4" s="11"/>
      <c r="D4" s="11"/>
      <c r="E4" s="11"/>
      <c r="F4" s="11"/>
      <c r="G4" s="11"/>
      <c r="H4" s="8"/>
    </row>
    <row r="5" spans="1:10" s="16" customFormat="1" ht="38.25">
      <c r="A5" s="12" t="s">
        <v>12</v>
      </c>
      <c r="B5" s="13" t="s">
        <v>13</v>
      </c>
      <c r="C5" s="14" t="s">
        <v>14</v>
      </c>
      <c r="D5" s="15" t="s">
        <v>15</v>
      </c>
      <c r="E5" s="12">
        <v>66465</v>
      </c>
      <c r="F5" s="12">
        <v>15000</v>
      </c>
      <c r="G5" s="12">
        <v>6000</v>
      </c>
      <c r="I5" s="17"/>
      <c r="J5" s="18"/>
    </row>
    <row r="6" spans="1:10" s="16" customFormat="1" ht="12.75">
      <c r="A6" s="12"/>
      <c r="B6" s="12"/>
      <c r="C6" s="19" t="s">
        <v>16</v>
      </c>
      <c r="D6" s="20"/>
      <c r="E6" s="21">
        <f>SUM(E5:E5)</f>
        <v>66465</v>
      </c>
      <c r="F6" s="21">
        <f>SUM(F5:F5)</f>
        <v>15000</v>
      </c>
      <c r="G6" s="22">
        <v>6000</v>
      </c>
      <c r="H6" s="23"/>
      <c r="I6" s="23"/>
      <c r="J6" s="18"/>
    </row>
    <row r="7" spans="1:9" s="16" customFormat="1" ht="12.75">
      <c r="A7" s="24" t="s">
        <v>17</v>
      </c>
      <c r="B7" s="25" t="s">
        <v>18</v>
      </c>
      <c r="C7" s="26"/>
      <c r="D7" s="26"/>
      <c r="E7" s="26"/>
      <c r="F7" s="26"/>
      <c r="G7" s="27"/>
      <c r="H7" s="23"/>
      <c r="I7" s="23"/>
    </row>
    <row r="8" spans="1:9" s="16" customFormat="1" ht="14.25" customHeight="1">
      <c r="A8" s="28" t="s">
        <v>19</v>
      </c>
      <c r="B8" s="28"/>
      <c r="C8" s="28"/>
      <c r="D8" s="29"/>
      <c r="E8" s="29"/>
      <c r="F8" s="29"/>
      <c r="G8" s="30"/>
      <c r="H8" s="17"/>
      <c r="I8" s="23"/>
    </row>
    <row r="9" spans="1:9" s="16" customFormat="1" ht="25.5">
      <c r="A9" s="15" t="s">
        <v>20</v>
      </c>
      <c r="B9" s="31" t="s">
        <v>21</v>
      </c>
      <c r="C9" s="13" t="s">
        <v>22</v>
      </c>
      <c r="D9" s="15" t="s">
        <v>23</v>
      </c>
      <c r="E9" s="12">
        <v>4946</v>
      </c>
      <c r="F9" s="12">
        <v>1500</v>
      </c>
      <c r="G9" s="12">
        <v>900</v>
      </c>
      <c r="I9" s="23"/>
    </row>
    <row r="10" spans="1:9" s="16" customFormat="1" ht="25.5">
      <c r="A10" s="15" t="s">
        <v>24</v>
      </c>
      <c r="B10" s="13" t="s">
        <v>25</v>
      </c>
      <c r="C10" s="13" t="s">
        <v>26</v>
      </c>
      <c r="D10" s="15" t="s">
        <v>27</v>
      </c>
      <c r="E10" s="12">
        <v>2250</v>
      </c>
      <c r="F10" s="12">
        <v>2100</v>
      </c>
      <c r="G10" s="12">
        <v>767</v>
      </c>
      <c r="H10" s="17"/>
      <c r="I10" s="23"/>
    </row>
    <row r="11" spans="1:9" s="16" customFormat="1" ht="25.5">
      <c r="A11" s="15" t="s">
        <v>28</v>
      </c>
      <c r="B11" s="13" t="s">
        <v>29</v>
      </c>
      <c r="C11" s="13" t="s">
        <v>30</v>
      </c>
      <c r="D11" s="32" t="s">
        <v>31</v>
      </c>
      <c r="E11" s="13">
        <v>2820</v>
      </c>
      <c r="F11" s="13">
        <v>2000</v>
      </c>
      <c r="G11" s="13">
        <v>703</v>
      </c>
      <c r="H11" s="17"/>
      <c r="I11" s="23"/>
    </row>
    <row r="12" spans="1:9" s="16" customFormat="1" ht="25.5">
      <c r="A12" s="15" t="s">
        <v>32</v>
      </c>
      <c r="B12" s="31" t="s">
        <v>29</v>
      </c>
      <c r="C12" s="13" t="s">
        <v>33</v>
      </c>
      <c r="D12" s="32" t="s">
        <v>34</v>
      </c>
      <c r="E12" s="13">
        <v>3085</v>
      </c>
      <c r="F12" s="13">
        <v>2000</v>
      </c>
      <c r="G12" s="13">
        <v>575</v>
      </c>
      <c r="H12" s="17"/>
      <c r="I12" s="23"/>
    </row>
    <row r="13" spans="1:9" s="16" customFormat="1" ht="25.5">
      <c r="A13" s="15" t="s">
        <v>35</v>
      </c>
      <c r="B13" s="31" t="s">
        <v>36</v>
      </c>
      <c r="C13" s="13" t="s">
        <v>37</v>
      </c>
      <c r="D13" s="32" t="s">
        <v>38</v>
      </c>
      <c r="E13" s="13">
        <v>3939</v>
      </c>
      <c r="F13" s="13">
        <v>1857</v>
      </c>
      <c r="G13" s="13">
        <v>900</v>
      </c>
      <c r="I13" s="23"/>
    </row>
    <row r="14" spans="1:9" s="16" customFormat="1" ht="12.75">
      <c r="A14" s="28" t="s">
        <v>39</v>
      </c>
      <c r="B14" s="30"/>
      <c r="C14" s="29"/>
      <c r="D14" s="29"/>
      <c r="E14" s="29"/>
      <c r="F14" s="29"/>
      <c r="G14" s="29"/>
      <c r="H14" s="17"/>
      <c r="I14" s="23"/>
    </row>
    <row r="15" spans="1:9" s="16" customFormat="1" ht="25.5">
      <c r="A15" s="15" t="s">
        <v>40</v>
      </c>
      <c r="B15" s="13" t="s">
        <v>41</v>
      </c>
      <c r="C15" s="13" t="s">
        <v>42</v>
      </c>
      <c r="D15" s="15">
        <v>41041</v>
      </c>
      <c r="E15" s="12">
        <v>3850</v>
      </c>
      <c r="F15" s="12">
        <v>1500</v>
      </c>
      <c r="G15" s="12">
        <v>800</v>
      </c>
      <c r="H15" s="17"/>
      <c r="I15" s="23"/>
    </row>
    <row r="16" spans="1:9" s="16" customFormat="1" ht="25.5">
      <c r="A16" s="12" t="s">
        <v>43</v>
      </c>
      <c r="B16" s="12" t="s">
        <v>44</v>
      </c>
      <c r="C16" s="12" t="s">
        <v>45</v>
      </c>
      <c r="D16" s="15" t="s">
        <v>46</v>
      </c>
      <c r="E16" s="12">
        <v>2280</v>
      </c>
      <c r="F16" s="12">
        <v>600</v>
      </c>
      <c r="G16" s="12">
        <v>500</v>
      </c>
      <c r="H16" s="17"/>
      <c r="I16" s="23"/>
    </row>
    <row r="17" spans="1:9" s="16" customFormat="1" ht="12.75">
      <c r="A17" s="33" t="s">
        <v>47</v>
      </c>
      <c r="B17" s="33"/>
      <c r="C17" s="33"/>
      <c r="D17" s="33"/>
      <c r="E17" s="33"/>
      <c r="F17" s="33"/>
      <c r="G17" s="33"/>
      <c r="H17" s="17"/>
      <c r="I17" s="23"/>
    </row>
    <row r="18" spans="1:9" s="16" customFormat="1" ht="25.5">
      <c r="A18" s="15" t="s">
        <v>48</v>
      </c>
      <c r="B18" s="13" t="s">
        <v>49</v>
      </c>
      <c r="C18" s="13" t="s">
        <v>50</v>
      </c>
      <c r="D18" s="15" t="s">
        <v>51</v>
      </c>
      <c r="E18" s="12">
        <v>500</v>
      </c>
      <c r="F18" s="12">
        <v>500</v>
      </c>
      <c r="G18" s="12">
        <v>300</v>
      </c>
      <c r="H18" s="17"/>
      <c r="I18" s="23"/>
    </row>
    <row r="19" spans="1:9" s="16" customFormat="1" ht="38.25">
      <c r="A19" s="15" t="s">
        <v>52</v>
      </c>
      <c r="B19" s="13" t="s">
        <v>53</v>
      </c>
      <c r="C19" s="13" t="s">
        <v>54</v>
      </c>
      <c r="D19" s="15" t="s">
        <v>55</v>
      </c>
      <c r="E19" s="12">
        <v>2372</v>
      </c>
      <c r="F19" s="12">
        <v>417</v>
      </c>
      <c r="G19" s="12">
        <v>417</v>
      </c>
      <c r="I19" s="23"/>
    </row>
    <row r="20" spans="1:9" s="16" customFormat="1" ht="25.5">
      <c r="A20" s="15" t="s">
        <v>56</v>
      </c>
      <c r="B20" s="13" t="s">
        <v>57</v>
      </c>
      <c r="C20" s="13" t="s">
        <v>58</v>
      </c>
      <c r="D20" s="15" t="s">
        <v>59</v>
      </c>
      <c r="E20" s="12">
        <v>653</v>
      </c>
      <c r="F20" s="12">
        <v>653</v>
      </c>
      <c r="G20" s="12">
        <v>400</v>
      </c>
      <c r="I20" s="23"/>
    </row>
    <row r="21" spans="1:9" s="16" customFormat="1" ht="14.25" customHeight="1">
      <c r="A21" s="34" t="s">
        <v>60</v>
      </c>
      <c r="B21" s="34"/>
      <c r="C21" s="34"/>
      <c r="D21" s="34"/>
      <c r="E21" s="34"/>
      <c r="F21" s="34"/>
      <c r="G21" s="34"/>
      <c r="H21" s="17"/>
      <c r="I21" s="23"/>
    </row>
    <row r="22" spans="1:9" s="16" customFormat="1" ht="25.5">
      <c r="A22" s="15" t="s">
        <v>61</v>
      </c>
      <c r="B22" s="13" t="s">
        <v>62</v>
      </c>
      <c r="C22" s="13" t="s">
        <v>63</v>
      </c>
      <c r="D22" s="15" t="s">
        <v>64</v>
      </c>
      <c r="E22" s="12">
        <v>3029.7</v>
      </c>
      <c r="F22" s="12">
        <v>1429.7</v>
      </c>
      <c r="G22" s="12">
        <v>600</v>
      </c>
      <c r="I22" s="23"/>
    </row>
    <row r="23" spans="1:9" s="16" customFormat="1" ht="25.5">
      <c r="A23" s="15" t="s">
        <v>65</v>
      </c>
      <c r="B23" s="13" t="s">
        <v>66</v>
      </c>
      <c r="C23" s="13" t="s">
        <v>67</v>
      </c>
      <c r="D23" s="15">
        <v>41153</v>
      </c>
      <c r="E23" s="12">
        <v>1050</v>
      </c>
      <c r="F23" s="12">
        <v>850</v>
      </c>
      <c r="G23" s="12">
        <v>400</v>
      </c>
      <c r="I23" s="23"/>
    </row>
    <row r="24" spans="1:9" s="16" customFormat="1" ht="38.25">
      <c r="A24" s="15" t="s">
        <v>68</v>
      </c>
      <c r="B24" s="13" t="s">
        <v>69</v>
      </c>
      <c r="C24" s="13" t="s">
        <v>70</v>
      </c>
      <c r="D24" s="15" t="s">
        <v>71</v>
      </c>
      <c r="E24" s="12">
        <v>1235.9</v>
      </c>
      <c r="F24" s="12">
        <v>617.95</v>
      </c>
      <c r="G24" s="12">
        <v>617</v>
      </c>
      <c r="H24" s="17"/>
      <c r="I24" s="23"/>
    </row>
    <row r="25" spans="1:9" s="16" customFormat="1" ht="25.5">
      <c r="A25" s="15" t="s">
        <v>72</v>
      </c>
      <c r="B25" s="13" t="s">
        <v>57</v>
      </c>
      <c r="C25" s="13" t="s">
        <v>73</v>
      </c>
      <c r="D25" s="15" t="s">
        <v>74</v>
      </c>
      <c r="E25" s="12">
        <v>883</v>
      </c>
      <c r="F25" s="12">
        <v>512</v>
      </c>
      <c r="G25" s="12">
        <v>350</v>
      </c>
      <c r="I25" s="23"/>
    </row>
    <row r="26" spans="1:9" s="16" customFormat="1" ht="14.25" customHeight="1">
      <c r="A26" s="34" t="s">
        <v>75</v>
      </c>
      <c r="B26" s="34"/>
      <c r="C26" s="34"/>
      <c r="D26" s="34"/>
      <c r="E26" s="34"/>
      <c r="F26" s="34"/>
      <c r="G26" s="34"/>
      <c r="H26" s="17"/>
      <c r="I26" s="23"/>
    </row>
    <row r="27" spans="1:9" s="16" customFormat="1" ht="25.5">
      <c r="A27" s="15" t="s">
        <v>76</v>
      </c>
      <c r="B27" s="13" t="s">
        <v>77</v>
      </c>
      <c r="C27" s="13" t="s">
        <v>78</v>
      </c>
      <c r="D27" s="15" t="s">
        <v>79</v>
      </c>
      <c r="E27" s="12">
        <v>8838.4</v>
      </c>
      <c r="F27" s="12">
        <v>6796.4</v>
      </c>
      <c r="G27" s="12">
        <v>700</v>
      </c>
      <c r="H27" s="17"/>
      <c r="I27" s="23"/>
    </row>
    <row r="28" spans="1:9" s="16" customFormat="1" ht="25.5">
      <c r="A28" s="15" t="s">
        <v>80</v>
      </c>
      <c r="B28" s="13" t="s">
        <v>81</v>
      </c>
      <c r="C28" s="13" t="s">
        <v>82</v>
      </c>
      <c r="D28" s="15" t="s">
        <v>83</v>
      </c>
      <c r="E28" s="12">
        <v>3464</v>
      </c>
      <c r="F28" s="12">
        <v>520</v>
      </c>
      <c r="G28" s="12">
        <v>500</v>
      </c>
      <c r="H28" s="17"/>
      <c r="I28" s="23"/>
    </row>
    <row r="29" spans="1:9" s="16" customFormat="1" ht="25.5">
      <c r="A29" s="15" t="s">
        <v>84</v>
      </c>
      <c r="B29" s="13" t="s">
        <v>85</v>
      </c>
      <c r="C29" s="13" t="s">
        <v>86</v>
      </c>
      <c r="D29" s="15" t="s">
        <v>87</v>
      </c>
      <c r="E29" s="12">
        <v>1160</v>
      </c>
      <c r="F29" s="12">
        <v>540</v>
      </c>
      <c r="G29" s="12">
        <v>511</v>
      </c>
      <c r="H29" s="17"/>
      <c r="I29" s="23"/>
    </row>
    <row r="30" spans="1:9" s="16" customFormat="1" ht="14.25" customHeight="1">
      <c r="A30" s="34" t="s">
        <v>88</v>
      </c>
      <c r="B30" s="34"/>
      <c r="C30" s="34"/>
      <c r="D30" s="34"/>
      <c r="E30" s="34"/>
      <c r="F30" s="34"/>
      <c r="G30" s="34"/>
      <c r="H30" s="23"/>
      <c r="I30" s="23"/>
    </row>
    <row r="31" spans="1:9" s="16" customFormat="1" ht="51">
      <c r="A31" s="15" t="s">
        <v>89</v>
      </c>
      <c r="B31" s="13" t="s">
        <v>90</v>
      </c>
      <c r="C31" s="13" t="s">
        <v>91</v>
      </c>
      <c r="D31" s="15" t="s">
        <v>92</v>
      </c>
      <c r="E31" s="12">
        <v>1080</v>
      </c>
      <c r="F31" s="12">
        <v>550</v>
      </c>
      <c r="G31" s="12">
        <v>300</v>
      </c>
      <c r="H31" s="17"/>
      <c r="I31" s="23"/>
    </row>
    <row r="32" spans="1:9" s="16" customFormat="1" ht="25.5">
      <c r="A32" s="15" t="s">
        <v>93</v>
      </c>
      <c r="B32" s="13" t="s">
        <v>94</v>
      </c>
      <c r="C32" s="13" t="s">
        <v>95</v>
      </c>
      <c r="D32" s="15" t="s">
        <v>96</v>
      </c>
      <c r="E32" s="12">
        <v>8076</v>
      </c>
      <c r="F32" s="12">
        <v>3400</v>
      </c>
      <c r="G32" s="12">
        <v>500</v>
      </c>
      <c r="H32" s="17"/>
      <c r="I32" s="23"/>
    </row>
    <row r="33" spans="1:9" s="16" customFormat="1" ht="14.25" customHeight="1">
      <c r="A33" s="34" t="s">
        <v>97</v>
      </c>
      <c r="B33" s="34"/>
      <c r="C33" s="34"/>
      <c r="D33" s="34"/>
      <c r="E33" s="34"/>
      <c r="F33" s="34"/>
      <c r="G33" s="34"/>
      <c r="H33" s="17"/>
      <c r="I33" s="23"/>
    </row>
    <row r="34" spans="1:7" s="16" customFormat="1" ht="25.5">
      <c r="A34" s="13" t="s">
        <v>98</v>
      </c>
      <c r="B34" s="12" t="s">
        <v>99</v>
      </c>
      <c r="C34" s="12" t="s">
        <v>100</v>
      </c>
      <c r="D34" s="15" t="s">
        <v>79</v>
      </c>
      <c r="E34" s="12">
        <v>1235</v>
      </c>
      <c r="F34" s="12">
        <v>624</v>
      </c>
      <c r="G34" s="12">
        <v>400</v>
      </c>
    </row>
    <row r="35" spans="1:9" s="16" customFormat="1" ht="25.5">
      <c r="A35" s="15" t="s">
        <v>101</v>
      </c>
      <c r="B35" s="13" t="s">
        <v>102</v>
      </c>
      <c r="C35" s="13" t="s">
        <v>103</v>
      </c>
      <c r="D35" s="15" t="s">
        <v>104</v>
      </c>
      <c r="E35" s="12">
        <v>900</v>
      </c>
      <c r="F35" s="12">
        <v>500</v>
      </c>
      <c r="G35" s="12">
        <v>383</v>
      </c>
      <c r="H35" s="17"/>
      <c r="I35" s="23"/>
    </row>
    <row r="36" spans="1:9" s="16" customFormat="1" ht="38.25">
      <c r="A36" s="12" t="s">
        <v>105</v>
      </c>
      <c r="B36" s="12" t="s">
        <v>106</v>
      </c>
      <c r="C36" s="12" t="s">
        <v>107</v>
      </c>
      <c r="D36" s="15" t="s">
        <v>108</v>
      </c>
      <c r="E36" s="12">
        <v>855</v>
      </c>
      <c r="F36" s="12">
        <v>700</v>
      </c>
      <c r="G36" s="12">
        <v>300</v>
      </c>
      <c r="H36" s="17"/>
      <c r="I36" s="23"/>
    </row>
    <row r="37" spans="1:9" s="16" customFormat="1" ht="14.25" customHeight="1">
      <c r="A37" s="34" t="s">
        <v>109</v>
      </c>
      <c r="B37" s="34"/>
      <c r="C37" s="34"/>
      <c r="D37" s="34"/>
      <c r="E37" s="34"/>
      <c r="F37" s="34"/>
      <c r="G37" s="34"/>
      <c r="H37" s="17"/>
      <c r="I37" s="23"/>
    </row>
    <row r="38" spans="1:9" s="16" customFormat="1" ht="38.25">
      <c r="A38" s="15" t="s">
        <v>110</v>
      </c>
      <c r="B38" s="13" t="s">
        <v>111</v>
      </c>
      <c r="C38" s="13" t="s">
        <v>112</v>
      </c>
      <c r="D38" s="15" t="s">
        <v>113</v>
      </c>
      <c r="E38" s="12">
        <v>12000</v>
      </c>
      <c r="F38" s="12">
        <v>10000</v>
      </c>
      <c r="G38" s="12">
        <v>383</v>
      </c>
      <c r="H38" s="17"/>
      <c r="I38" s="23"/>
    </row>
    <row r="39" spans="1:9" s="16" customFormat="1" ht="38.25">
      <c r="A39" s="15" t="s">
        <v>114</v>
      </c>
      <c r="B39" s="13" t="s">
        <v>106</v>
      </c>
      <c r="C39" s="13" t="s">
        <v>115</v>
      </c>
      <c r="D39" s="15" t="s">
        <v>116</v>
      </c>
      <c r="E39" s="12">
        <v>1814</v>
      </c>
      <c r="F39" s="12">
        <v>950</v>
      </c>
      <c r="G39" s="12">
        <v>300</v>
      </c>
      <c r="H39" s="17"/>
      <c r="I39" s="23"/>
    </row>
    <row r="40" spans="1:9" s="16" customFormat="1" ht="14.25" customHeight="1">
      <c r="A40" s="34" t="s">
        <v>117</v>
      </c>
      <c r="B40" s="34"/>
      <c r="C40" s="34"/>
      <c r="D40" s="34"/>
      <c r="E40" s="34"/>
      <c r="F40" s="34"/>
      <c r="G40" s="34"/>
      <c r="H40" s="17"/>
      <c r="I40" s="23"/>
    </row>
    <row r="41" spans="1:9" s="16" customFormat="1" ht="25.5">
      <c r="A41" s="12" t="s">
        <v>118</v>
      </c>
      <c r="B41" s="12" t="s">
        <v>119</v>
      </c>
      <c r="C41" s="12" t="s">
        <v>120</v>
      </c>
      <c r="D41" s="32" t="s">
        <v>121</v>
      </c>
      <c r="E41" s="13">
        <v>5300</v>
      </c>
      <c r="F41" s="13">
        <v>2500</v>
      </c>
      <c r="G41" s="12">
        <v>755</v>
      </c>
      <c r="H41" s="17"/>
      <c r="I41" s="23"/>
    </row>
    <row r="42" spans="1:9" s="16" customFormat="1" ht="25.5">
      <c r="A42" s="12" t="s">
        <v>122</v>
      </c>
      <c r="B42" s="12" t="s">
        <v>123</v>
      </c>
      <c r="C42" s="12" t="s">
        <v>124</v>
      </c>
      <c r="D42" s="32">
        <v>41061</v>
      </c>
      <c r="E42" s="13">
        <v>10000</v>
      </c>
      <c r="F42" s="13">
        <v>4000</v>
      </c>
      <c r="G42" s="12">
        <v>2600</v>
      </c>
      <c r="H42" s="17"/>
      <c r="I42" s="23"/>
    </row>
    <row r="43" spans="1:9" ht="12.75">
      <c r="A43" s="35"/>
      <c r="B43" s="36"/>
      <c r="C43" s="37" t="s">
        <v>16</v>
      </c>
      <c r="D43" s="38"/>
      <c r="E43" s="39">
        <f>SUM(E9:E42)</f>
        <v>87616</v>
      </c>
      <c r="F43" s="39">
        <f>SUM(F9:F42)</f>
        <v>47617.05</v>
      </c>
      <c r="G43" s="10">
        <f>SUM(G9:G42)</f>
        <v>15861</v>
      </c>
      <c r="H43" s="40"/>
      <c r="I43" s="41"/>
    </row>
    <row r="44" spans="1:9" ht="30" customHeight="1">
      <c r="A44" s="42" t="s">
        <v>125</v>
      </c>
      <c r="B44" s="43" t="s">
        <v>126</v>
      </c>
      <c r="C44" s="44"/>
      <c r="D44" s="45"/>
      <c r="E44" s="46"/>
      <c r="F44" s="46"/>
      <c r="G44" s="44">
        <v>3000</v>
      </c>
      <c r="H44" s="47"/>
      <c r="I44" s="41"/>
    </row>
    <row r="45" spans="1:8" ht="18" customHeight="1">
      <c r="A45" s="35"/>
      <c r="B45" s="48" t="s">
        <v>127</v>
      </c>
      <c r="C45" s="49"/>
      <c r="D45" s="50"/>
      <c r="E45" s="50"/>
      <c r="F45" s="51"/>
      <c r="G45" s="49">
        <f>SUM(G6,G43,G44)</f>
        <v>24861</v>
      </c>
      <c r="H45" s="52"/>
    </row>
    <row r="46" spans="1:8" s="9" customFormat="1" ht="14.25" customHeight="1">
      <c r="A46" s="53" t="s">
        <v>128</v>
      </c>
      <c r="B46" s="53" t="s">
        <v>129</v>
      </c>
      <c r="C46" s="53"/>
      <c r="D46" s="3"/>
      <c r="E46" s="3"/>
      <c r="F46" s="3"/>
      <c r="G46" s="7"/>
      <c r="H46" s="8"/>
    </row>
    <row r="47" spans="1:8" s="9" customFormat="1" ht="14.25" customHeight="1">
      <c r="A47" s="54"/>
      <c r="B47" s="54" t="s">
        <v>130</v>
      </c>
      <c r="C47" s="54"/>
      <c r="D47" s="11"/>
      <c r="E47" s="11"/>
      <c r="F47" s="11"/>
      <c r="G47" s="11"/>
      <c r="H47" s="8"/>
    </row>
    <row r="48" spans="1:10" s="16" customFormat="1" ht="25.5">
      <c r="A48" s="12" t="s">
        <v>131</v>
      </c>
      <c r="B48" s="13" t="s">
        <v>132</v>
      </c>
      <c r="C48" s="55" t="s">
        <v>133</v>
      </c>
      <c r="D48" s="15" t="s">
        <v>134</v>
      </c>
      <c r="E48" s="12">
        <v>6620</v>
      </c>
      <c r="F48" s="12">
        <v>2564</v>
      </c>
      <c r="G48" s="12">
        <v>1278</v>
      </c>
      <c r="I48" s="17"/>
      <c r="J48" s="18"/>
    </row>
    <row r="49" spans="1:10" s="16" customFormat="1" ht="25.5">
      <c r="A49" s="12" t="s">
        <v>135</v>
      </c>
      <c r="B49" s="13" t="s">
        <v>132</v>
      </c>
      <c r="C49" s="55" t="s">
        <v>136</v>
      </c>
      <c r="D49" s="15" t="s">
        <v>137</v>
      </c>
      <c r="E49" s="12">
        <v>8589</v>
      </c>
      <c r="F49" s="12">
        <v>2957</v>
      </c>
      <c r="G49" s="13">
        <v>2237</v>
      </c>
      <c r="I49" s="17"/>
      <c r="J49" s="18"/>
    </row>
    <row r="50" spans="1:10" s="16" customFormat="1" ht="25.5">
      <c r="A50" s="12" t="s">
        <v>138</v>
      </c>
      <c r="B50" s="13" t="s">
        <v>139</v>
      </c>
      <c r="C50" s="55" t="s">
        <v>140</v>
      </c>
      <c r="D50" s="15" t="s">
        <v>141</v>
      </c>
      <c r="E50" s="12">
        <v>25783</v>
      </c>
      <c r="F50" s="12">
        <v>3000</v>
      </c>
      <c r="G50" s="13">
        <v>3196</v>
      </c>
      <c r="I50" s="17"/>
      <c r="J50" s="18"/>
    </row>
    <row r="51" spans="1:10" s="16" customFormat="1" ht="25.5">
      <c r="A51" s="12" t="s">
        <v>142</v>
      </c>
      <c r="B51" s="13" t="s">
        <v>139</v>
      </c>
      <c r="C51" s="55" t="s">
        <v>143</v>
      </c>
      <c r="D51" s="15">
        <v>41153</v>
      </c>
      <c r="E51" s="12">
        <v>6600</v>
      </c>
      <c r="F51" s="12">
        <v>3000</v>
      </c>
      <c r="G51" s="13">
        <v>2748</v>
      </c>
      <c r="I51" s="17"/>
      <c r="J51" s="18"/>
    </row>
    <row r="52" spans="1:10" s="16" customFormat="1" ht="12.75">
      <c r="A52" s="12"/>
      <c r="B52" s="12"/>
      <c r="C52" s="19" t="s">
        <v>16</v>
      </c>
      <c r="D52" s="20"/>
      <c r="E52" s="21">
        <f>SUM(E48:E51)</f>
        <v>47592</v>
      </c>
      <c r="F52" s="21">
        <f>SUM(F48:F51)</f>
        <v>11521</v>
      </c>
      <c r="G52" s="22">
        <f>SUM(G48:G51)</f>
        <v>9459</v>
      </c>
      <c r="H52" s="23"/>
      <c r="I52" s="23"/>
      <c r="J52" s="18"/>
    </row>
    <row r="53" spans="1:9" s="16" customFormat="1" ht="14.25" customHeight="1">
      <c r="A53" s="56"/>
      <c r="B53" s="54" t="s">
        <v>144</v>
      </c>
      <c r="C53" s="54"/>
      <c r="D53" s="26"/>
      <c r="E53" s="26"/>
      <c r="F53" s="26"/>
      <c r="G53" s="13"/>
      <c r="H53" s="23"/>
      <c r="I53" s="23"/>
    </row>
    <row r="54" spans="1:9" s="16" customFormat="1" ht="12.75">
      <c r="A54" s="15" t="s">
        <v>145</v>
      </c>
      <c r="B54" s="31" t="s">
        <v>132</v>
      </c>
      <c r="C54" s="13" t="s">
        <v>146</v>
      </c>
      <c r="D54" s="15">
        <v>41027</v>
      </c>
      <c r="E54" s="12">
        <v>1661</v>
      </c>
      <c r="F54" s="12">
        <v>1086</v>
      </c>
      <c r="G54" s="13">
        <v>511</v>
      </c>
      <c r="I54" s="23"/>
    </row>
    <row r="55" spans="1:9" s="16" customFormat="1" ht="25.5">
      <c r="A55" s="15" t="s">
        <v>147</v>
      </c>
      <c r="B55" s="13" t="s">
        <v>132</v>
      </c>
      <c r="C55" s="13" t="s">
        <v>148</v>
      </c>
      <c r="D55" s="32" t="s">
        <v>149</v>
      </c>
      <c r="E55" s="13">
        <v>2222</v>
      </c>
      <c r="F55" s="13">
        <v>1086</v>
      </c>
      <c r="G55" s="13">
        <v>320</v>
      </c>
      <c r="H55" s="17"/>
      <c r="I55" s="23"/>
    </row>
    <row r="56" spans="1:9" s="16" customFormat="1" ht="25.5">
      <c r="A56" s="15" t="s">
        <v>150</v>
      </c>
      <c r="B56" s="31" t="s">
        <v>132</v>
      </c>
      <c r="C56" s="13" t="s">
        <v>151</v>
      </c>
      <c r="D56" s="32" t="s">
        <v>92</v>
      </c>
      <c r="E56" s="13">
        <v>9807</v>
      </c>
      <c r="F56" s="13">
        <v>5570</v>
      </c>
      <c r="G56" s="13">
        <v>4665</v>
      </c>
      <c r="H56" s="17"/>
      <c r="I56" s="23"/>
    </row>
    <row r="57" spans="1:9" s="16" customFormat="1" ht="25.5">
      <c r="A57" s="15" t="s">
        <v>152</v>
      </c>
      <c r="B57" s="31" t="s">
        <v>132</v>
      </c>
      <c r="C57" s="13" t="s">
        <v>153</v>
      </c>
      <c r="D57" s="32" t="s">
        <v>92</v>
      </c>
      <c r="E57" s="13">
        <v>1200</v>
      </c>
      <c r="F57" s="13">
        <v>800</v>
      </c>
      <c r="G57" s="13">
        <v>639</v>
      </c>
      <c r="H57" s="17"/>
      <c r="I57" s="23"/>
    </row>
    <row r="58" spans="1:9" s="16" customFormat="1" ht="12.75">
      <c r="A58" s="15" t="s">
        <v>154</v>
      </c>
      <c r="B58" s="31" t="s">
        <v>132</v>
      </c>
      <c r="C58" s="13" t="s">
        <v>155</v>
      </c>
      <c r="D58" s="32">
        <v>41055</v>
      </c>
      <c r="E58" s="13">
        <v>2500</v>
      </c>
      <c r="F58" s="13">
        <v>1000</v>
      </c>
      <c r="G58" s="13">
        <v>512</v>
      </c>
      <c r="H58" s="17"/>
      <c r="I58" s="23"/>
    </row>
    <row r="59" spans="1:9" s="16" customFormat="1" ht="25.5">
      <c r="A59" s="15" t="s">
        <v>156</v>
      </c>
      <c r="B59" s="31" t="s">
        <v>132</v>
      </c>
      <c r="C59" s="13" t="s">
        <v>157</v>
      </c>
      <c r="D59" s="32" t="s">
        <v>158</v>
      </c>
      <c r="E59" s="13">
        <v>1400</v>
      </c>
      <c r="F59" s="13">
        <v>800</v>
      </c>
      <c r="G59" s="13">
        <v>800</v>
      </c>
      <c r="H59" s="17"/>
      <c r="I59" s="23"/>
    </row>
    <row r="60" spans="1:9" s="16" customFormat="1" ht="25.5">
      <c r="A60" s="15" t="s">
        <v>159</v>
      </c>
      <c r="B60" s="31" t="s">
        <v>139</v>
      </c>
      <c r="C60" s="13" t="s">
        <v>160</v>
      </c>
      <c r="D60" s="32" t="s">
        <v>161</v>
      </c>
      <c r="E60" s="13">
        <v>6100</v>
      </c>
      <c r="F60" s="13">
        <v>1800</v>
      </c>
      <c r="G60" s="13">
        <v>1150</v>
      </c>
      <c r="H60" s="17"/>
      <c r="I60" s="23"/>
    </row>
    <row r="61" spans="1:10" s="16" customFormat="1" ht="12.75">
      <c r="A61" s="18"/>
      <c r="B61" s="18"/>
      <c r="C61" s="37" t="s">
        <v>16</v>
      </c>
      <c r="D61" s="20"/>
      <c r="E61" s="21">
        <f>SUM(E54:E60)</f>
        <v>24890</v>
      </c>
      <c r="F61" s="21">
        <f>SUM(F54:F60)</f>
        <v>12142</v>
      </c>
      <c r="G61" s="22">
        <f>SUM(G54:G60)</f>
        <v>8597</v>
      </c>
      <c r="H61" s="23"/>
      <c r="I61" s="23"/>
      <c r="J61" s="18"/>
    </row>
    <row r="62" spans="1:10" s="16" customFormat="1" ht="18.75" customHeight="1">
      <c r="A62" s="12"/>
      <c r="B62" s="57" t="s">
        <v>162</v>
      </c>
      <c r="C62" s="58"/>
      <c r="D62" s="59"/>
      <c r="E62" s="60">
        <f>E52+E61</f>
        <v>72482</v>
      </c>
      <c r="F62" s="60">
        <f>F52+F61</f>
        <v>23663</v>
      </c>
      <c r="G62" s="61">
        <f>G52+G61</f>
        <v>18056</v>
      </c>
      <c r="H62" s="23"/>
      <c r="I62" s="23"/>
      <c r="J62" s="18"/>
    </row>
    <row r="63" spans="6:7" ht="12.75">
      <c r="F63" s="62" t="s">
        <v>163</v>
      </c>
      <c r="G63" s="11">
        <f>SUM(G45,G62)</f>
        <v>42917</v>
      </c>
    </row>
  </sheetData>
  <sheetProtection selectLockedCells="1" selectUnlockedCells="1"/>
  <mergeCells count="13">
    <mergeCell ref="B1:C1"/>
    <mergeCell ref="B3:C3"/>
    <mergeCell ref="A8:C8"/>
    <mergeCell ref="A17:G17"/>
    <mergeCell ref="A21:G21"/>
    <mergeCell ref="A26:G26"/>
    <mergeCell ref="A30:G30"/>
    <mergeCell ref="A33:G33"/>
    <mergeCell ref="A37:G37"/>
    <mergeCell ref="A40:G40"/>
    <mergeCell ref="B46:C46"/>
    <mergeCell ref="B47:C47"/>
    <mergeCell ref="B53:C5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pane ySplit="2" topLeftCell="A3" activePane="bottomLeft" state="frozen"/>
      <selection pane="topLeft" activeCell="A1" sqref="A1"/>
      <selection pane="bottomLeft" activeCell="G83" sqref="G83"/>
    </sheetView>
  </sheetViews>
  <sheetFormatPr defaultColWidth="9.140625" defaultRowHeight="12.75"/>
  <cols>
    <col min="1" max="1" width="7.00390625" style="1" customWidth="1"/>
    <col min="2" max="2" width="21.7109375" style="1" customWidth="1"/>
    <col min="3" max="3" width="28.57421875" style="1" customWidth="1"/>
    <col min="4" max="4" width="11.28125" style="1" customWidth="1"/>
    <col min="5" max="5" width="9.140625" style="1" customWidth="1"/>
    <col min="6" max="6" width="9.57421875" style="1" customWidth="1"/>
    <col min="7" max="8" width="10.140625" style="1" customWidth="1"/>
    <col min="9" max="16384" width="9.140625" style="1" customWidth="1"/>
  </cols>
  <sheetData>
    <row r="1" spans="1:9" ht="25.5">
      <c r="A1" s="3" t="s">
        <v>1</v>
      </c>
      <c r="B1" s="3" t="s">
        <v>2</v>
      </c>
      <c r="C1" s="3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164</v>
      </c>
      <c r="I1" s="5"/>
    </row>
    <row r="2" spans="1:9" s="9" customFormat="1" ht="12.75" customHeight="1">
      <c r="A2" s="3" t="s">
        <v>8</v>
      </c>
      <c r="B2" s="63" t="s">
        <v>165</v>
      </c>
      <c r="C2" s="63"/>
      <c r="D2" s="3"/>
      <c r="E2" s="3"/>
      <c r="F2" s="3"/>
      <c r="G2" s="7" t="s">
        <v>166</v>
      </c>
      <c r="H2" s="7" t="s">
        <v>166</v>
      </c>
      <c r="I2" s="8"/>
    </row>
    <row r="3" spans="1:9" s="9" customFormat="1" ht="12.75">
      <c r="A3" s="10" t="s">
        <v>10</v>
      </c>
      <c r="B3" s="10" t="s">
        <v>167</v>
      </c>
      <c r="C3" s="11"/>
      <c r="D3" s="11"/>
      <c r="E3" s="11"/>
      <c r="F3" s="11"/>
      <c r="G3" s="11"/>
      <c r="H3" s="11"/>
      <c r="I3" s="8"/>
    </row>
    <row r="4" spans="1:11" s="16" customFormat="1" ht="38.25">
      <c r="A4" s="12" t="s">
        <v>12</v>
      </c>
      <c r="B4" s="13" t="s">
        <v>13</v>
      </c>
      <c r="C4" s="14" t="s">
        <v>14</v>
      </c>
      <c r="D4" s="15" t="s">
        <v>15</v>
      </c>
      <c r="E4" s="12">
        <v>66465</v>
      </c>
      <c r="F4" s="12">
        <v>15000</v>
      </c>
      <c r="G4" s="12">
        <v>6000</v>
      </c>
      <c r="H4" s="12">
        <v>5113</v>
      </c>
      <c r="J4" s="17"/>
      <c r="K4" s="18"/>
    </row>
    <row r="5" spans="1:11" s="16" customFormat="1" ht="12.75">
      <c r="A5" s="12"/>
      <c r="B5" s="12"/>
      <c r="C5" s="64" t="s">
        <v>168</v>
      </c>
      <c r="D5" s="20"/>
      <c r="E5" s="21">
        <f>SUM(E4:E4)</f>
        <v>66465</v>
      </c>
      <c r="F5" s="21">
        <f>SUM(F4:F4)</f>
        <v>15000</v>
      </c>
      <c r="G5" s="22">
        <v>6000</v>
      </c>
      <c r="H5" s="21">
        <v>10226</v>
      </c>
      <c r="I5" s="23"/>
      <c r="J5" s="23"/>
      <c r="K5" s="18"/>
    </row>
    <row r="6" spans="1:10" s="16" customFormat="1" ht="12.75">
      <c r="A6" s="24" t="s">
        <v>17</v>
      </c>
      <c r="B6" s="25" t="s">
        <v>18</v>
      </c>
      <c r="C6" s="26"/>
      <c r="D6" s="26"/>
      <c r="E6" s="26"/>
      <c r="F6" s="26"/>
      <c r="G6" s="27"/>
      <c r="H6" s="26"/>
      <c r="I6" s="23"/>
      <c r="J6" s="23"/>
    </row>
    <row r="7" spans="1:10" s="16" customFormat="1" ht="14.25" customHeight="1">
      <c r="A7" s="28" t="s">
        <v>19</v>
      </c>
      <c r="B7" s="28"/>
      <c r="C7" s="28"/>
      <c r="D7" s="29"/>
      <c r="E7" s="29"/>
      <c r="F7" s="29"/>
      <c r="G7" s="30"/>
      <c r="H7" s="29"/>
      <c r="I7" s="17"/>
      <c r="J7" s="23"/>
    </row>
    <row r="8" spans="1:10" s="16" customFormat="1" ht="25.5">
      <c r="A8" s="15" t="s">
        <v>20</v>
      </c>
      <c r="B8" s="31" t="s">
        <v>21</v>
      </c>
      <c r="C8" s="13" t="s">
        <v>22</v>
      </c>
      <c r="D8" s="15" t="s">
        <v>23</v>
      </c>
      <c r="E8" s="12">
        <v>4946</v>
      </c>
      <c r="F8" s="12">
        <v>1500</v>
      </c>
      <c r="G8" s="12">
        <v>900</v>
      </c>
      <c r="H8" s="12">
        <v>0</v>
      </c>
      <c r="J8" s="23"/>
    </row>
    <row r="9" spans="1:10" s="16" customFormat="1" ht="25.5">
      <c r="A9" s="15" t="s">
        <v>24</v>
      </c>
      <c r="B9" s="13" t="s">
        <v>25</v>
      </c>
      <c r="C9" s="13" t="s">
        <v>26</v>
      </c>
      <c r="D9" s="15" t="s">
        <v>27</v>
      </c>
      <c r="E9" s="12">
        <v>2250</v>
      </c>
      <c r="F9" s="12">
        <v>2100</v>
      </c>
      <c r="G9" s="12">
        <v>767</v>
      </c>
      <c r="H9" s="12">
        <v>767</v>
      </c>
      <c r="I9" s="17"/>
      <c r="J9" s="23"/>
    </row>
    <row r="10" spans="1:10" s="16" customFormat="1" ht="25.5">
      <c r="A10" s="15" t="s">
        <v>28</v>
      </c>
      <c r="B10" s="13" t="s">
        <v>29</v>
      </c>
      <c r="C10" s="13" t="s">
        <v>30</v>
      </c>
      <c r="D10" s="32" t="s">
        <v>31</v>
      </c>
      <c r="E10" s="13">
        <v>2820</v>
      </c>
      <c r="F10" s="13">
        <v>2000</v>
      </c>
      <c r="G10" s="13">
        <v>703</v>
      </c>
      <c r="H10" s="13">
        <v>703</v>
      </c>
      <c r="I10" s="17"/>
      <c r="J10" s="23"/>
    </row>
    <row r="11" spans="1:10" s="16" customFormat="1" ht="25.5">
      <c r="A11" s="15" t="s">
        <v>32</v>
      </c>
      <c r="B11" s="31" t="s">
        <v>29</v>
      </c>
      <c r="C11" s="13" t="s">
        <v>33</v>
      </c>
      <c r="D11" s="32" t="s">
        <v>34</v>
      </c>
      <c r="E11" s="13">
        <v>3085</v>
      </c>
      <c r="F11" s="13">
        <v>2000</v>
      </c>
      <c r="G11" s="13">
        <v>575</v>
      </c>
      <c r="H11" s="13">
        <v>575</v>
      </c>
      <c r="I11" s="17"/>
      <c r="J11" s="23"/>
    </row>
    <row r="12" spans="1:10" s="16" customFormat="1" ht="25.5">
      <c r="A12" s="15" t="s">
        <v>35</v>
      </c>
      <c r="B12" s="31" t="s">
        <v>29</v>
      </c>
      <c r="C12" s="13" t="s">
        <v>169</v>
      </c>
      <c r="D12" s="15" t="s">
        <v>170</v>
      </c>
      <c r="E12" s="12">
        <v>20920</v>
      </c>
      <c r="F12" s="12">
        <v>3000</v>
      </c>
      <c r="G12" s="12">
        <v>0</v>
      </c>
      <c r="H12" s="12">
        <v>0</v>
      </c>
      <c r="I12" s="17"/>
      <c r="J12" s="23"/>
    </row>
    <row r="13" spans="1:10" s="16" customFormat="1" ht="25.5">
      <c r="A13" s="15" t="s">
        <v>40</v>
      </c>
      <c r="B13" s="31" t="s">
        <v>171</v>
      </c>
      <c r="C13" s="13" t="s">
        <v>172</v>
      </c>
      <c r="D13" s="15" t="s">
        <v>173</v>
      </c>
      <c r="E13" s="12">
        <v>8274</v>
      </c>
      <c r="F13" s="12">
        <v>2068</v>
      </c>
      <c r="G13" s="12">
        <v>0</v>
      </c>
      <c r="H13" s="12">
        <v>0</v>
      </c>
      <c r="J13" s="23"/>
    </row>
    <row r="14" spans="1:10" s="16" customFormat="1" ht="25.5">
      <c r="A14" s="15" t="s">
        <v>43</v>
      </c>
      <c r="B14" s="31" t="s">
        <v>36</v>
      </c>
      <c r="C14" s="13" t="s">
        <v>37</v>
      </c>
      <c r="D14" s="32" t="s">
        <v>38</v>
      </c>
      <c r="E14" s="13">
        <v>3939</v>
      </c>
      <c r="F14" s="13">
        <v>1857</v>
      </c>
      <c r="G14" s="13">
        <v>900</v>
      </c>
      <c r="H14" s="13">
        <v>0</v>
      </c>
      <c r="J14" s="23"/>
    </row>
    <row r="15" spans="1:10" s="16" customFormat="1" ht="25.5">
      <c r="A15" s="15" t="s">
        <v>48</v>
      </c>
      <c r="B15" s="31" t="s">
        <v>174</v>
      </c>
      <c r="C15" s="13" t="s">
        <v>175</v>
      </c>
      <c r="D15" s="32" t="s">
        <v>176</v>
      </c>
      <c r="E15" s="13">
        <v>4887</v>
      </c>
      <c r="F15" s="13">
        <v>2887</v>
      </c>
      <c r="G15" s="13">
        <v>0</v>
      </c>
      <c r="H15" s="13">
        <v>0</v>
      </c>
      <c r="J15" s="23"/>
    </row>
    <row r="16" spans="1:10" s="16" customFormat="1" ht="12.75">
      <c r="A16" s="28" t="s">
        <v>39</v>
      </c>
      <c r="B16" s="30"/>
      <c r="C16" s="29"/>
      <c r="D16" s="29"/>
      <c r="E16" s="29"/>
      <c r="F16" s="29"/>
      <c r="G16" s="29"/>
      <c r="H16" s="29"/>
      <c r="I16" s="17"/>
      <c r="J16" s="23"/>
    </row>
    <row r="17" spans="1:10" s="16" customFormat="1" ht="25.5">
      <c r="A17" s="15" t="s">
        <v>52</v>
      </c>
      <c r="B17" s="13" t="s">
        <v>41</v>
      </c>
      <c r="C17" s="13" t="s">
        <v>42</v>
      </c>
      <c r="D17" s="15">
        <v>41041</v>
      </c>
      <c r="E17" s="12">
        <v>3850</v>
      </c>
      <c r="F17" s="12">
        <v>1500</v>
      </c>
      <c r="G17" s="12">
        <v>800</v>
      </c>
      <c r="H17" s="12">
        <v>0</v>
      </c>
      <c r="I17" s="17"/>
      <c r="J17" s="23"/>
    </row>
    <row r="18" spans="1:10" s="16" customFormat="1" ht="25.5">
      <c r="A18" s="12" t="s">
        <v>56</v>
      </c>
      <c r="B18" s="12" t="s">
        <v>44</v>
      </c>
      <c r="C18" s="12" t="s">
        <v>45</v>
      </c>
      <c r="D18" s="15" t="s">
        <v>46</v>
      </c>
      <c r="E18" s="12">
        <v>2280</v>
      </c>
      <c r="F18" s="12">
        <v>600</v>
      </c>
      <c r="G18" s="12">
        <v>500</v>
      </c>
      <c r="H18" s="12">
        <v>447</v>
      </c>
      <c r="I18" s="17"/>
      <c r="J18" s="23"/>
    </row>
    <row r="19" spans="1:10" s="16" customFormat="1" ht="25.5">
      <c r="A19" s="15" t="s">
        <v>61</v>
      </c>
      <c r="B19" s="13" t="s">
        <v>177</v>
      </c>
      <c r="C19" s="13" t="s">
        <v>178</v>
      </c>
      <c r="D19" s="15" t="s">
        <v>179</v>
      </c>
      <c r="E19" s="12">
        <v>6140</v>
      </c>
      <c r="F19" s="12">
        <v>3000</v>
      </c>
      <c r="G19" s="12">
        <v>0</v>
      </c>
      <c r="H19" s="12">
        <v>0</v>
      </c>
      <c r="I19" s="17"/>
      <c r="J19" s="23"/>
    </row>
    <row r="20" spans="1:10" s="16" customFormat="1" ht="12.75" customHeight="1">
      <c r="A20" s="33" t="s">
        <v>47</v>
      </c>
      <c r="B20" s="33"/>
      <c r="C20" s="33"/>
      <c r="D20" s="33"/>
      <c r="E20" s="33"/>
      <c r="F20" s="33"/>
      <c r="G20" s="33"/>
      <c r="H20" s="33"/>
      <c r="I20" s="17"/>
      <c r="J20" s="23"/>
    </row>
    <row r="21" spans="1:10" s="16" customFormat="1" ht="51">
      <c r="A21" s="15" t="s">
        <v>65</v>
      </c>
      <c r="B21" s="13" t="s">
        <v>90</v>
      </c>
      <c r="C21" s="13" t="s">
        <v>180</v>
      </c>
      <c r="D21" s="15" t="s">
        <v>92</v>
      </c>
      <c r="E21" s="12">
        <v>880</v>
      </c>
      <c r="F21" s="12">
        <v>640</v>
      </c>
      <c r="G21" s="12">
        <v>0</v>
      </c>
      <c r="H21" s="12">
        <v>0</v>
      </c>
      <c r="J21" s="23"/>
    </row>
    <row r="22" spans="1:10" s="16" customFormat="1" ht="25.5">
      <c r="A22" s="15" t="s">
        <v>68</v>
      </c>
      <c r="B22" s="13" t="s">
        <v>49</v>
      </c>
      <c r="C22" s="13" t="s">
        <v>50</v>
      </c>
      <c r="D22" s="15" t="s">
        <v>51</v>
      </c>
      <c r="E22" s="12">
        <v>500</v>
      </c>
      <c r="F22" s="12">
        <v>500</v>
      </c>
      <c r="G22" s="12">
        <v>300</v>
      </c>
      <c r="H22" s="12">
        <v>256</v>
      </c>
      <c r="I22" s="17"/>
      <c r="J22" s="23"/>
    </row>
    <row r="23" spans="1:10" s="16" customFormat="1" ht="38.25">
      <c r="A23" s="15" t="s">
        <v>72</v>
      </c>
      <c r="B23" s="13" t="s">
        <v>53</v>
      </c>
      <c r="C23" s="13" t="s">
        <v>54</v>
      </c>
      <c r="D23" s="15" t="s">
        <v>55</v>
      </c>
      <c r="E23" s="12">
        <v>2372</v>
      </c>
      <c r="F23" s="12">
        <v>417</v>
      </c>
      <c r="G23" s="12">
        <v>417</v>
      </c>
      <c r="H23" s="12">
        <v>0</v>
      </c>
      <c r="J23" s="23"/>
    </row>
    <row r="24" spans="1:8" s="16" customFormat="1" ht="25.5">
      <c r="A24" s="12" t="s">
        <v>76</v>
      </c>
      <c r="B24" s="12" t="s">
        <v>94</v>
      </c>
      <c r="C24" s="65" t="s">
        <v>181</v>
      </c>
      <c r="D24" s="66" t="s">
        <v>182</v>
      </c>
      <c r="E24" s="65">
        <v>3600</v>
      </c>
      <c r="F24" s="65">
        <v>2800</v>
      </c>
      <c r="G24" s="65">
        <v>0</v>
      </c>
      <c r="H24" s="12">
        <v>0</v>
      </c>
    </row>
    <row r="25" spans="1:10" s="16" customFormat="1" ht="25.5">
      <c r="A25" s="15" t="s">
        <v>80</v>
      </c>
      <c r="B25" s="13" t="s">
        <v>57</v>
      </c>
      <c r="C25" s="13" t="s">
        <v>58</v>
      </c>
      <c r="D25" s="15" t="s">
        <v>59</v>
      </c>
      <c r="E25" s="12">
        <v>653</v>
      </c>
      <c r="F25" s="12">
        <v>653</v>
      </c>
      <c r="G25" s="12">
        <v>400</v>
      </c>
      <c r="H25" s="12">
        <v>0</v>
      </c>
      <c r="J25" s="23"/>
    </row>
    <row r="26" spans="1:10" s="16" customFormat="1" ht="14.25" customHeight="1">
      <c r="A26" s="34" t="s">
        <v>60</v>
      </c>
      <c r="B26" s="34"/>
      <c r="C26" s="34"/>
      <c r="D26" s="34"/>
      <c r="E26" s="34"/>
      <c r="F26" s="34"/>
      <c r="G26" s="34"/>
      <c r="H26" s="34"/>
      <c r="I26" s="17"/>
      <c r="J26" s="23"/>
    </row>
    <row r="27" spans="1:10" s="16" customFormat="1" ht="38.25">
      <c r="A27" s="15" t="s">
        <v>84</v>
      </c>
      <c r="B27" s="13" t="s">
        <v>62</v>
      </c>
      <c r="C27" s="13" t="s">
        <v>63</v>
      </c>
      <c r="D27" s="15" t="s">
        <v>64</v>
      </c>
      <c r="E27" s="12">
        <v>3029.7</v>
      </c>
      <c r="F27" s="12">
        <v>1429.7</v>
      </c>
      <c r="G27" s="12">
        <v>600</v>
      </c>
      <c r="H27" s="12">
        <v>0</v>
      </c>
      <c r="J27" s="23"/>
    </row>
    <row r="28" spans="1:10" s="16" customFormat="1" ht="25.5">
      <c r="A28" s="15" t="s">
        <v>89</v>
      </c>
      <c r="B28" s="13" t="s">
        <v>183</v>
      </c>
      <c r="C28" s="13" t="s">
        <v>184</v>
      </c>
      <c r="D28" s="15" t="s">
        <v>185</v>
      </c>
      <c r="E28" s="12">
        <v>17480</v>
      </c>
      <c r="F28" s="12">
        <v>1500</v>
      </c>
      <c r="G28" s="12">
        <v>0</v>
      </c>
      <c r="H28" s="12">
        <v>0</v>
      </c>
      <c r="J28" s="23"/>
    </row>
    <row r="29" spans="1:10" s="16" customFormat="1" ht="25.5">
      <c r="A29" s="15" t="s">
        <v>93</v>
      </c>
      <c r="B29" s="13" t="s">
        <v>66</v>
      </c>
      <c r="C29" s="13" t="s">
        <v>67</v>
      </c>
      <c r="D29" s="15">
        <v>41153</v>
      </c>
      <c r="E29" s="12">
        <v>1050</v>
      </c>
      <c r="F29" s="12">
        <v>850</v>
      </c>
      <c r="G29" s="12">
        <v>400</v>
      </c>
      <c r="H29" s="12">
        <v>0</v>
      </c>
      <c r="J29" s="23"/>
    </row>
    <row r="30" spans="1:10" s="16" customFormat="1" ht="38.25">
      <c r="A30" s="15" t="s">
        <v>98</v>
      </c>
      <c r="B30" s="13" t="s">
        <v>69</v>
      </c>
      <c r="C30" s="13" t="s">
        <v>70</v>
      </c>
      <c r="D30" s="15" t="s">
        <v>71</v>
      </c>
      <c r="E30" s="12">
        <v>1235.9</v>
      </c>
      <c r="F30" s="12">
        <v>617.95</v>
      </c>
      <c r="G30" s="12">
        <v>617</v>
      </c>
      <c r="H30" s="12">
        <v>0</v>
      </c>
      <c r="I30" s="17"/>
      <c r="J30" s="23"/>
    </row>
    <row r="31" spans="1:10" s="16" customFormat="1" ht="25.5">
      <c r="A31" s="15" t="s">
        <v>101</v>
      </c>
      <c r="B31" s="13" t="s">
        <v>57</v>
      </c>
      <c r="C31" s="13" t="s">
        <v>73</v>
      </c>
      <c r="D31" s="15" t="s">
        <v>74</v>
      </c>
      <c r="E31" s="12">
        <v>883</v>
      </c>
      <c r="F31" s="12">
        <v>512</v>
      </c>
      <c r="G31" s="12">
        <v>350</v>
      </c>
      <c r="H31" s="12">
        <v>0</v>
      </c>
      <c r="J31" s="23"/>
    </row>
    <row r="32" spans="1:10" s="16" customFormat="1" ht="14.25" customHeight="1">
      <c r="A32" s="34" t="s">
        <v>75</v>
      </c>
      <c r="B32" s="34"/>
      <c r="C32" s="34"/>
      <c r="D32" s="34"/>
      <c r="E32" s="34"/>
      <c r="F32" s="34"/>
      <c r="G32" s="34"/>
      <c r="H32" s="34"/>
      <c r="I32" s="17"/>
      <c r="J32" s="23"/>
    </row>
    <row r="33" spans="1:10" s="16" customFormat="1" ht="25.5">
      <c r="A33" s="15" t="s">
        <v>105</v>
      </c>
      <c r="B33" s="13" t="s">
        <v>77</v>
      </c>
      <c r="C33" s="13" t="s">
        <v>78</v>
      </c>
      <c r="D33" s="15" t="s">
        <v>79</v>
      </c>
      <c r="E33" s="12">
        <v>8838.4</v>
      </c>
      <c r="F33" s="12">
        <v>6796.4</v>
      </c>
      <c r="G33" s="12">
        <v>700</v>
      </c>
      <c r="H33" s="12">
        <v>0</v>
      </c>
      <c r="I33" s="17"/>
      <c r="J33" s="23"/>
    </row>
    <row r="34" spans="1:10" s="16" customFormat="1" ht="25.5">
      <c r="A34" s="15" t="s">
        <v>110</v>
      </c>
      <c r="B34" s="13" t="s">
        <v>81</v>
      </c>
      <c r="C34" s="13" t="s">
        <v>82</v>
      </c>
      <c r="D34" s="15" t="s">
        <v>83</v>
      </c>
      <c r="E34" s="12">
        <v>3464</v>
      </c>
      <c r="F34" s="12">
        <v>520</v>
      </c>
      <c r="G34" s="12">
        <v>500</v>
      </c>
      <c r="H34" s="12">
        <v>575</v>
      </c>
      <c r="I34" s="17"/>
      <c r="J34" s="23"/>
    </row>
    <row r="35" spans="1:10" s="16" customFormat="1" ht="38.25">
      <c r="A35" s="15" t="s">
        <v>114</v>
      </c>
      <c r="B35" s="13" t="s">
        <v>85</v>
      </c>
      <c r="C35" s="13" t="s">
        <v>86</v>
      </c>
      <c r="D35" s="15" t="s">
        <v>87</v>
      </c>
      <c r="E35" s="12">
        <v>1160</v>
      </c>
      <c r="F35" s="12">
        <v>540</v>
      </c>
      <c r="G35" s="12">
        <v>511</v>
      </c>
      <c r="H35" s="12">
        <v>511</v>
      </c>
      <c r="I35" s="17"/>
      <c r="J35" s="23"/>
    </row>
    <row r="36" spans="1:10" s="16" customFormat="1" ht="14.25" customHeight="1">
      <c r="A36" s="34" t="s">
        <v>88</v>
      </c>
      <c r="B36" s="34"/>
      <c r="C36" s="34"/>
      <c r="D36" s="34"/>
      <c r="E36" s="34"/>
      <c r="F36" s="34"/>
      <c r="G36" s="34"/>
      <c r="H36" s="34"/>
      <c r="I36" s="23"/>
      <c r="J36" s="23"/>
    </row>
    <row r="37" spans="1:10" s="16" customFormat="1" ht="51">
      <c r="A37" s="15" t="s">
        <v>118</v>
      </c>
      <c r="B37" s="13" t="s">
        <v>90</v>
      </c>
      <c r="C37" s="13" t="s">
        <v>91</v>
      </c>
      <c r="D37" s="15" t="s">
        <v>92</v>
      </c>
      <c r="E37" s="12">
        <v>1080</v>
      </c>
      <c r="F37" s="12">
        <v>550</v>
      </c>
      <c r="G37" s="12">
        <v>300</v>
      </c>
      <c r="H37" s="12">
        <v>256</v>
      </c>
      <c r="I37" s="17"/>
      <c r="J37" s="23"/>
    </row>
    <row r="38" spans="1:10" s="16" customFormat="1" ht="25.5">
      <c r="A38" s="15" t="s">
        <v>122</v>
      </c>
      <c r="B38" s="13" t="s">
        <v>94</v>
      </c>
      <c r="C38" s="13" t="s">
        <v>95</v>
      </c>
      <c r="D38" s="15" t="s">
        <v>96</v>
      </c>
      <c r="E38" s="12">
        <v>8076</v>
      </c>
      <c r="F38" s="12">
        <v>3400</v>
      </c>
      <c r="G38" s="12">
        <v>500</v>
      </c>
      <c r="H38" s="12">
        <v>0</v>
      </c>
      <c r="I38" s="17"/>
      <c r="J38" s="23"/>
    </row>
    <row r="39" spans="1:10" s="16" customFormat="1" ht="14.25" customHeight="1">
      <c r="A39" s="34" t="s">
        <v>97</v>
      </c>
      <c r="B39" s="34"/>
      <c r="C39" s="34"/>
      <c r="D39" s="34"/>
      <c r="E39" s="34"/>
      <c r="F39" s="34"/>
      <c r="G39" s="34"/>
      <c r="H39" s="34"/>
      <c r="I39" s="17"/>
      <c r="J39" s="23"/>
    </row>
    <row r="40" spans="1:8" s="16" customFormat="1" ht="25.5">
      <c r="A40" s="13" t="s">
        <v>186</v>
      </c>
      <c r="B40" s="12" t="s">
        <v>99</v>
      </c>
      <c r="C40" s="12" t="s">
        <v>100</v>
      </c>
      <c r="D40" s="15" t="s">
        <v>79</v>
      </c>
      <c r="E40" s="12">
        <v>1235</v>
      </c>
      <c r="F40" s="12">
        <v>624</v>
      </c>
      <c r="G40" s="12">
        <v>400</v>
      </c>
      <c r="H40" s="12">
        <v>0</v>
      </c>
    </row>
    <row r="41" spans="1:10" s="16" customFormat="1" ht="25.5">
      <c r="A41" s="15" t="s">
        <v>187</v>
      </c>
      <c r="B41" s="13" t="s">
        <v>102</v>
      </c>
      <c r="C41" s="13" t="s">
        <v>103</v>
      </c>
      <c r="D41" s="15" t="s">
        <v>104</v>
      </c>
      <c r="E41" s="12">
        <v>900</v>
      </c>
      <c r="F41" s="12">
        <v>500</v>
      </c>
      <c r="G41" s="12">
        <v>383</v>
      </c>
      <c r="H41" s="12">
        <v>383</v>
      </c>
      <c r="I41" s="17"/>
      <c r="J41" s="23"/>
    </row>
    <row r="42" spans="1:10" s="16" customFormat="1" ht="38.25">
      <c r="A42" s="12" t="s">
        <v>188</v>
      </c>
      <c r="B42" s="12" t="s">
        <v>106</v>
      </c>
      <c r="C42" s="12" t="s">
        <v>107</v>
      </c>
      <c r="D42" s="15" t="s">
        <v>108</v>
      </c>
      <c r="E42" s="12">
        <v>855</v>
      </c>
      <c r="F42" s="12">
        <v>700</v>
      </c>
      <c r="G42" s="12">
        <v>300</v>
      </c>
      <c r="H42" s="12">
        <v>256</v>
      </c>
      <c r="I42" s="17"/>
      <c r="J42" s="23"/>
    </row>
    <row r="43" spans="1:8" s="16" customFormat="1" ht="25.5">
      <c r="A43" s="13" t="s">
        <v>189</v>
      </c>
      <c r="B43" s="12" t="s">
        <v>190</v>
      </c>
      <c r="C43" s="12" t="s">
        <v>191</v>
      </c>
      <c r="D43" s="15" t="s">
        <v>192</v>
      </c>
      <c r="E43" s="12">
        <v>1300</v>
      </c>
      <c r="F43" s="12">
        <v>500</v>
      </c>
      <c r="G43" s="12">
        <v>0</v>
      </c>
      <c r="H43" s="12">
        <v>0</v>
      </c>
    </row>
    <row r="44" spans="1:8" s="16" customFormat="1" ht="25.5">
      <c r="A44" s="13" t="s">
        <v>193</v>
      </c>
      <c r="B44" s="12" t="s">
        <v>194</v>
      </c>
      <c r="C44" s="12" t="s">
        <v>195</v>
      </c>
      <c r="D44" s="15" t="s">
        <v>196</v>
      </c>
      <c r="E44" s="12">
        <v>1313.28</v>
      </c>
      <c r="F44" s="12">
        <v>1666.28</v>
      </c>
      <c r="G44" s="12">
        <v>0</v>
      </c>
      <c r="H44" s="12">
        <v>0</v>
      </c>
    </row>
    <row r="45" spans="1:10" s="16" customFormat="1" ht="14.25" customHeight="1">
      <c r="A45" s="34" t="s">
        <v>109</v>
      </c>
      <c r="B45" s="34"/>
      <c r="C45" s="34"/>
      <c r="D45" s="34"/>
      <c r="E45" s="34"/>
      <c r="F45" s="34"/>
      <c r="G45" s="34"/>
      <c r="H45" s="34"/>
      <c r="I45" s="17"/>
      <c r="J45" s="23"/>
    </row>
    <row r="46" spans="1:10" s="16" customFormat="1" ht="38.25">
      <c r="A46" s="15" t="s">
        <v>197</v>
      </c>
      <c r="B46" s="13" t="s">
        <v>111</v>
      </c>
      <c r="C46" s="13" t="s">
        <v>112</v>
      </c>
      <c r="D46" s="15" t="s">
        <v>113</v>
      </c>
      <c r="E46" s="12">
        <v>12000</v>
      </c>
      <c r="F46" s="12">
        <v>10000</v>
      </c>
      <c r="G46" s="12">
        <v>383</v>
      </c>
      <c r="H46" s="12">
        <v>383</v>
      </c>
      <c r="I46" s="17"/>
      <c r="J46" s="23"/>
    </row>
    <row r="47" spans="1:10" s="16" customFormat="1" ht="38.25">
      <c r="A47" s="15" t="s">
        <v>198</v>
      </c>
      <c r="B47" s="13" t="s">
        <v>106</v>
      </c>
      <c r="C47" s="13" t="s">
        <v>115</v>
      </c>
      <c r="D47" s="15" t="s">
        <v>116</v>
      </c>
      <c r="E47" s="12">
        <v>1814</v>
      </c>
      <c r="F47" s="12">
        <v>950</v>
      </c>
      <c r="G47" s="12">
        <v>300</v>
      </c>
      <c r="H47" s="12">
        <v>191</v>
      </c>
      <c r="I47" s="17"/>
      <c r="J47" s="23"/>
    </row>
    <row r="48" spans="1:10" s="16" customFormat="1" ht="25.5">
      <c r="A48" s="15" t="s">
        <v>199</v>
      </c>
      <c r="B48" s="16" t="s">
        <v>57</v>
      </c>
      <c r="C48" s="13" t="s">
        <v>200</v>
      </c>
      <c r="D48" s="15" t="s">
        <v>92</v>
      </c>
      <c r="E48" s="12">
        <v>1020</v>
      </c>
      <c r="F48" s="12">
        <v>400</v>
      </c>
      <c r="G48" s="12">
        <v>0</v>
      </c>
      <c r="H48" s="12">
        <v>0</v>
      </c>
      <c r="J48" s="23"/>
    </row>
    <row r="49" spans="1:10" s="16" customFormat="1" ht="14.25" customHeight="1">
      <c r="A49" s="34" t="s">
        <v>117</v>
      </c>
      <c r="B49" s="34"/>
      <c r="C49" s="34"/>
      <c r="D49" s="34"/>
      <c r="E49" s="34"/>
      <c r="F49" s="34"/>
      <c r="G49" s="34"/>
      <c r="H49" s="34"/>
      <c r="I49" s="17"/>
      <c r="J49" s="23"/>
    </row>
    <row r="50" spans="1:10" s="16" customFormat="1" ht="25.5">
      <c r="A50" s="12" t="s">
        <v>201</v>
      </c>
      <c r="B50" s="12" t="s">
        <v>119</v>
      </c>
      <c r="C50" s="12" t="s">
        <v>120</v>
      </c>
      <c r="D50" s="32" t="s">
        <v>121</v>
      </c>
      <c r="E50" s="13">
        <v>5300</v>
      </c>
      <c r="F50" s="13">
        <v>2500</v>
      </c>
      <c r="G50" s="12">
        <v>755</v>
      </c>
      <c r="H50" s="12">
        <v>0</v>
      </c>
      <c r="I50" s="17"/>
      <c r="J50" s="23"/>
    </row>
    <row r="51" spans="1:8" s="16" customFormat="1" ht="25.5">
      <c r="A51" s="12" t="s">
        <v>202</v>
      </c>
      <c r="B51" s="12" t="s">
        <v>203</v>
      </c>
      <c r="C51" s="65" t="s">
        <v>204</v>
      </c>
      <c r="D51" s="66">
        <v>41217</v>
      </c>
      <c r="E51" s="65">
        <v>3760</v>
      </c>
      <c r="F51" s="65">
        <v>3250</v>
      </c>
      <c r="G51" s="65">
        <v>0</v>
      </c>
      <c r="H51" s="12">
        <v>0</v>
      </c>
    </row>
    <row r="52" spans="1:10" s="16" customFormat="1" ht="25.5">
      <c r="A52" s="12" t="s">
        <v>205</v>
      </c>
      <c r="B52" s="12" t="s">
        <v>123</v>
      </c>
      <c r="C52" s="12" t="s">
        <v>124</v>
      </c>
      <c r="D52" s="32">
        <v>41061</v>
      </c>
      <c r="E52" s="13">
        <v>10000</v>
      </c>
      <c r="F52" s="13">
        <v>4000</v>
      </c>
      <c r="G52" s="12">
        <v>2600</v>
      </c>
      <c r="H52" s="12">
        <v>0</v>
      </c>
      <c r="I52" s="17"/>
      <c r="J52" s="23"/>
    </row>
    <row r="53" spans="1:10" ht="12.75">
      <c r="A53" s="35"/>
      <c r="B53" s="36"/>
      <c r="C53" s="67" t="s">
        <v>206</v>
      </c>
      <c r="D53" s="38"/>
      <c r="E53" s="39">
        <f>SUM(E8:E52)</f>
        <v>157190.27999999997</v>
      </c>
      <c r="F53" s="39">
        <f>F8+F9+F10+F11+F12+F13+F14+F15+F17+F18+F19+F51+F21+F22+F23+F24+F25+F27+F28+F29+F30+F31+F33+F34+F35+F37+F38+F40+F41+F42+F43+F44+F46+F47+F48+F50</f>
        <v>65328.329999999994</v>
      </c>
      <c r="G53" s="10">
        <f>SUM(G8:G52)</f>
        <v>15861</v>
      </c>
      <c r="H53" s="68">
        <v>14635</v>
      </c>
      <c r="I53" s="40"/>
      <c r="J53" s="41"/>
    </row>
    <row r="54" spans="1:10" ht="14.25" customHeight="1">
      <c r="A54" s="35"/>
      <c r="B54" s="35"/>
      <c r="C54" s="69" t="s">
        <v>207</v>
      </c>
      <c r="D54" s="69"/>
      <c r="E54" s="70">
        <f>E5+E53</f>
        <v>223655.27999999997</v>
      </c>
      <c r="F54" s="71">
        <f>F5+F53</f>
        <v>80328.32999999999</v>
      </c>
      <c r="G54" s="3">
        <f>G5+G53</f>
        <v>21861</v>
      </c>
      <c r="H54" s="70">
        <f>H5+H53</f>
        <v>24861</v>
      </c>
      <c r="I54" s="72"/>
      <c r="J54" s="41"/>
    </row>
    <row r="55" spans="1:10" ht="14.25" customHeight="1">
      <c r="A55" s="73" t="s">
        <v>125</v>
      </c>
      <c r="B55" s="3" t="s">
        <v>208</v>
      </c>
      <c r="C55" s="3"/>
      <c r="D55" s="71"/>
      <c r="E55" s="71"/>
      <c r="F55" s="71"/>
      <c r="G55" s="3"/>
      <c r="H55" s="70">
        <v>0</v>
      </c>
      <c r="I55" s="47"/>
      <c r="J55" s="41"/>
    </row>
    <row r="56" spans="1:10" ht="12.75">
      <c r="A56" s="74"/>
      <c r="B56" s="35"/>
      <c r="C56" s="75" t="s">
        <v>209</v>
      </c>
      <c r="D56" s="76"/>
      <c r="E56" s="76"/>
      <c r="F56" s="76"/>
      <c r="G56" s="77">
        <v>3000</v>
      </c>
      <c r="H56" s="77">
        <v>0</v>
      </c>
      <c r="I56" s="72"/>
      <c r="J56" s="41"/>
    </row>
    <row r="57" spans="1:9" ht="25.5">
      <c r="A57" s="35"/>
      <c r="B57" s="78"/>
      <c r="C57" s="79" t="s">
        <v>210</v>
      </c>
      <c r="D57" s="71"/>
      <c r="E57" s="71"/>
      <c r="F57" s="3"/>
      <c r="G57" s="80">
        <f>G54+G56</f>
        <v>24861</v>
      </c>
      <c r="H57" s="3">
        <f>H54+H55</f>
        <v>24861</v>
      </c>
      <c r="I57" s="52"/>
    </row>
    <row r="59" spans="7:8" ht="12.75">
      <c r="G59" s="81"/>
      <c r="H59" s="81"/>
    </row>
    <row r="60" spans="1:9" ht="25.5">
      <c r="A60" s="3" t="s">
        <v>1</v>
      </c>
      <c r="B60" s="3" t="s">
        <v>211</v>
      </c>
      <c r="C60" s="3" t="s">
        <v>3</v>
      </c>
      <c r="D60" s="7" t="s">
        <v>4</v>
      </c>
      <c r="E60" s="7" t="s">
        <v>5</v>
      </c>
      <c r="F60" s="7" t="s">
        <v>6</v>
      </c>
      <c r="G60" s="7" t="s">
        <v>7</v>
      </c>
      <c r="H60" s="7" t="s">
        <v>164</v>
      </c>
      <c r="I60" s="5"/>
    </row>
    <row r="61" spans="1:9" s="9" customFormat="1" ht="14.25" customHeight="1">
      <c r="A61" s="53" t="s">
        <v>128</v>
      </c>
      <c r="B61" s="53" t="s">
        <v>129</v>
      </c>
      <c r="C61" s="53"/>
      <c r="D61" s="3"/>
      <c r="E61" s="3"/>
      <c r="F61" s="3"/>
      <c r="G61" s="7" t="s">
        <v>166</v>
      </c>
      <c r="H61" s="7" t="s">
        <v>166</v>
      </c>
      <c r="I61" s="8"/>
    </row>
    <row r="62" spans="1:9" s="9" customFormat="1" ht="14.25" customHeight="1">
      <c r="A62" s="54" t="s">
        <v>212</v>
      </c>
      <c r="B62" s="54" t="s">
        <v>213</v>
      </c>
      <c r="C62" s="54"/>
      <c r="D62" s="11"/>
      <c r="E62" s="11"/>
      <c r="F62" s="11"/>
      <c r="G62" s="11"/>
      <c r="H62" s="11"/>
      <c r="I62" s="8"/>
    </row>
    <row r="63" spans="1:11" s="16" customFormat="1" ht="25.5">
      <c r="A63" s="12" t="s">
        <v>131</v>
      </c>
      <c r="B63" s="13" t="s">
        <v>132</v>
      </c>
      <c r="C63" s="55" t="s">
        <v>133</v>
      </c>
      <c r="D63" s="15" t="s">
        <v>134</v>
      </c>
      <c r="E63" s="12">
        <v>6620</v>
      </c>
      <c r="F63" s="12">
        <v>2564</v>
      </c>
      <c r="G63" s="12">
        <v>1278</v>
      </c>
      <c r="H63" s="12">
        <v>1278</v>
      </c>
      <c r="J63" s="17"/>
      <c r="K63" s="18"/>
    </row>
    <row r="64" spans="1:11" s="16" customFormat="1" ht="25.5">
      <c r="A64" s="12" t="s">
        <v>135</v>
      </c>
      <c r="B64" s="13" t="s">
        <v>132</v>
      </c>
      <c r="C64" s="55" t="s">
        <v>136</v>
      </c>
      <c r="D64" s="15" t="s">
        <v>137</v>
      </c>
      <c r="E64" s="12">
        <v>8589</v>
      </c>
      <c r="F64" s="12">
        <v>2957</v>
      </c>
      <c r="G64" s="13">
        <v>2237</v>
      </c>
      <c r="H64" s="13">
        <v>2237</v>
      </c>
      <c r="J64" s="17"/>
      <c r="K64" s="18"/>
    </row>
    <row r="65" spans="1:11" s="16" customFormat="1" ht="25.5">
      <c r="A65" s="12" t="s">
        <v>138</v>
      </c>
      <c r="B65" s="13" t="s">
        <v>139</v>
      </c>
      <c r="C65" s="55" t="s">
        <v>140</v>
      </c>
      <c r="D65" s="15" t="s">
        <v>141</v>
      </c>
      <c r="E65" s="12">
        <v>25783</v>
      </c>
      <c r="F65" s="12">
        <v>3000</v>
      </c>
      <c r="G65" s="13">
        <v>3196</v>
      </c>
      <c r="H65" s="13">
        <v>2748</v>
      </c>
      <c r="J65" s="17"/>
      <c r="K65" s="18"/>
    </row>
    <row r="66" spans="1:11" s="16" customFormat="1" ht="25.5">
      <c r="A66" s="12" t="s">
        <v>142</v>
      </c>
      <c r="B66" s="13" t="s">
        <v>139</v>
      </c>
      <c r="C66" s="55" t="s">
        <v>143</v>
      </c>
      <c r="D66" s="15">
        <v>41153</v>
      </c>
      <c r="E66" s="12">
        <v>6600</v>
      </c>
      <c r="F66" s="12">
        <v>3000</v>
      </c>
      <c r="G66" s="13">
        <v>2748</v>
      </c>
      <c r="H66" s="13">
        <v>2748</v>
      </c>
      <c r="J66" s="17"/>
      <c r="K66" s="18"/>
    </row>
    <row r="67" spans="1:11" s="16" customFormat="1" ht="12.75">
      <c r="A67" s="12"/>
      <c r="B67" s="12"/>
      <c r="C67" s="64" t="s">
        <v>168</v>
      </c>
      <c r="D67" s="20"/>
      <c r="E67" s="21">
        <f>SUM(E63:E66)</f>
        <v>47592</v>
      </c>
      <c r="F67" s="21">
        <f>SUM(F63:F66)</f>
        <v>11521</v>
      </c>
      <c r="G67" s="22">
        <f>SUM(G63:G66)</f>
        <v>9459</v>
      </c>
      <c r="H67" s="21"/>
      <c r="I67" s="23"/>
      <c r="J67" s="23"/>
      <c r="K67" s="18"/>
    </row>
    <row r="68" spans="1:10" s="16" customFormat="1" ht="14.25" customHeight="1">
      <c r="A68" s="56" t="s">
        <v>214</v>
      </c>
      <c r="B68" s="54" t="s">
        <v>215</v>
      </c>
      <c r="C68" s="54"/>
      <c r="D68" s="26"/>
      <c r="E68" s="26"/>
      <c r="F68" s="26"/>
      <c r="G68" s="13"/>
      <c r="H68" s="13"/>
      <c r="I68" s="23"/>
      <c r="J68" s="23"/>
    </row>
    <row r="69" spans="1:10" s="16" customFormat="1" ht="12.75">
      <c r="A69" s="15" t="s">
        <v>145</v>
      </c>
      <c r="B69" s="31" t="s">
        <v>132</v>
      </c>
      <c r="C69" s="13" t="s">
        <v>146</v>
      </c>
      <c r="D69" s="15">
        <v>41027</v>
      </c>
      <c r="E69" s="12">
        <v>1661</v>
      </c>
      <c r="F69" s="12">
        <v>1086</v>
      </c>
      <c r="G69" s="13">
        <v>511</v>
      </c>
      <c r="H69" s="13">
        <v>511</v>
      </c>
      <c r="J69" s="23"/>
    </row>
    <row r="70" spans="1:10" s="16" customFormat="1" ht="25.5">
      <c r="A70" s="15" t="s">
        <v>147</v>
      </c>
      <c r="B70" s="13" t="s">
        <v>132</v>
      </c>
      <c r="C70" s="13" t="s">
        <v>216</v>
      </c>
      <c r="D70" s="15" t="s">
        <v>217</v>
      </c>
      <c r="E70" s="12">
        <v>1151</v>
      </c>
      <c r="F70" s="12">
        <v>958</v>
      </c>
      <c r="G70" s="13">
        <v>0</v>
      </c>
      <c r="H70" s="13">
        <v>511</v>
      </c>
      <c r="I70" s="17"/>
      <c r="J70" s="23"/>
    </row>
    <row r="71" spans="1:10" s="16" customFormat="1" ht="25.5">
      <c r="A71" s="15" t="s">
        <v>150</v>
      </c>
      <c r="B71" s="13" t="s">
        <v>132</v>
      </c>
      <c r="C71" s="13" t="s">
        <v>148</v>
      </c>
      <c r="D71" s="32" t="s">
        <v>149</v>
      </c>
      <c r="E71" s="13">
        <v>2222</v>
      </c>
      <c r="F71" s="13">
        <v>1086</v>
      </c>
      <c r="G71" s="13">
        <v>320</v>
      </c>
      <c r="H71" s="13">
        <v>320</v>
      </c>
      <c r="I71" s="17"/>
      <c r="J71" s="23"/>
    </row>
    <row r="72" spans="1:10" s="16" customFormat="1" ht="25.5">
      <c r="A72" s="15" t="s">
        <v>152</v>
      </c>
      <c r="B72" s="31" t="s">
        <v>132</v>
      </c>
      <c r="C72" s="13" t="s">
        <v>218</v>
      </c>
      <c r="D72" s="32" t="s">
        <v>219</v>
      </c>
      <c r="E72" s="13">
        <v>1151</v>
      </c>
      <c r="F72" s="13">
        <v>958</v>
      </c>
      <c r="G72" s="13">
        <v>0</v>
      </c>
      <c r="H72" s="13">
        <v>0</v>
      </c>
      <c r="I72" s="17"/>
      <c r="J72" s="23"/>
    </row>
    <row r="73" spans="1:10" s="16" customFormat="1" ht="25.5">
      <c r="A73" s="15" t="s">
        <v>154</v>
      </c>
      <c r="B73" s="31" t="s">
        <v>132</v>
      </c>
      <c r="C73" s="13" t="s">
        <v>151</v>
      </c>
      <c r="D73" s="32" t="s">
        <v>92</v>
      </c>
      <c r="E73" s="13">
        <v>9807</v>
      </c>
      <c r="F73" s="13">
        <v>5570</v>
      </c>
      <c r="G73" s="13">
        <v>4665</v>
      </c>
      <c r="H73" s="13">
        <v>2748</v>
      </c>
      <c r="I73" s="17"/>
      <c r="J73" s="23"/>
    </row>
    <row r="74" spans="1:10" s="16" customFormat="1" ht="25.5">
      <c r="A74" s="15" t="s">
        <v>156</v>
      </c>
      <c r="B74" s="31" t="s">
        <v>132</v>
      </c>
      <c r="C74" s="13" t="s">
        <v>153</v>
      </c>
      <c r="D74" s="32" t="s">
        <v>92</v>
      </c>
      <c r="E74" s="13">
        <v>1200</v>
      </c>
      <c r="F74" s="13">
        <v>800</v>
      </c>
      <c r="G74" s="13">
        <v>639</v>
      </c>
      <c r="H74" s="13">
        <v>639</v>
      </c>
      <c r="I74" s="17"/>
      <c r="J74" s="23"/>
    </row>
    <row r="75" spans="1:10" s="16" customFormat="1" ht="12.75">
      <c r="A75" s="15" t="s">
        <v>159</v>
      </c>
      <c r="B75" s="31" t="s">
        <v>132</v>
      </c>
      <c r="C75" s="13" t="s">
        <v>155</v>
      </c>
      <c r="D75" s="32">
        <v>41055</v>
      </c>
      <c r="E75" s="13">
        <v>2500</v>
      </c>
      <c r="F75" s="13">
        <v>1000</v>
      </c>
      <c r="G75" s="13">
        <v>512</v>
      </c>
      <c r="H75" s="13">
        <v>0</v>
      </c>
      <c r="I75" s="17"/>
      <c r="J75" s="23"/>
    </row>
    <row r="76" spans="1:10" s="16" customFormat="1" ht="25.5">
      <c r="A76" s="15" t="s">
        <v>220</v>
      </c>
      <c r="B76" s="31" t="s">
        <v>132</v>
      </c>
      <c r="C76" s="13" t="s">
        <v>157</v>
      </c>
      <c r="D76" s="32" t="s">
        <v>158</v>
      </c>
      <c r="E76" s="13">
        <v>1400</v>
      </c>
      <c r="F76" s="13">
        <v>800</v>
      </c>
      <c r="G76" s="13">
        <v>800</v>
      </c>
      <c r="H76" s="13">
        <v>0</v>
      </c>
      <c r="I76" s="17"/>
      <c r="J76" s="23"/>
    </row>
    <row r="77" spans="1:10" s="16" customFormat="1" ht="25.5">
      <c r="A77" s="15" t="s">
        <v>221</v>
      </c>
      <c r="B77" s="31" t="s">
        <v>139</v>
      </c>
      <c r="C77" s="13" t="s">
        <v>160</v>
      </c>
      <c r="D77" s="32" t="s">
        <v>161</v>
      </c>
      <c r="E77" s="13">
        <v>6100</v>
      </c>
      <c r="F77" s="13">
        <v>1800</v>
      </c>
      <c r="G77" s="13">
        <v>1150</v>
      </c>
      <c r="H77" s="13">
        <v>1150</v>
      </c>
      <c r="I77" s="17"/>
      <c r="J77" s="23"/>
    </row>
    <row r="78" spans="1:10" s="16" customFormat="1" ht="12.75">
      <c r="A78" s="15" t="s">
        <v>222</v>
      </c>
      <c r="B78" s="31" t="s">
        <v>139</v>
      </c>
      <c r="C78" s="13" t="s">
        <v>223</v>
      </c>
      <c r="D78" s="32">
        <v>41239</v>
      </c>
      <c r="E78" s="13">
        <v>100</v>
      </c>
      <c r="F78" s="13">
        <v>55</v>
      </c>
      <c r="G78" s="13">
        <v>0</v>
      </c>
      <c r="H78" s="13">
        <v>0</v>
      </c>
      <c r="I78" s="17"/>
      <c r="J78" s="23"/>
    </row>
    <row r="79" spans="1:10" s="16" customFormat="1" ht="25.5">
      <c r="A79" s="15" t="s">
        <v>224</v>
      </c>
      <c r="B79" s="31" t="s">
        <v>139</v>
      </c>
      <c r="C79" s="13" t="s">
        <v>225</v>
      </c>
      <c r="D79" s="32" t="s">
        <v>92</v>
      </c>
      <c r="E79" s="13">
        <v>256</v>
      </c>
      <c r="F79" s="13">
        <v>200</v>
      </c>
      <c r="G79" s="13">
        <v>0</v>
      </c>
      <c r="H79" s="13">
        <v>0</v>
      </c>
      <c r="I79" s="17"/>
      <c r="J79" s="23"/>
    </row>
    <row r="80" spans="1:10" s="16" customFormat="1" ht="25.5">
      <c r="A80" s="15" t="s">
        <v>226</v>
      </c>
      <c r="B80" s="31" t="s">
        <v>139</v>
      </c>
      <c r="C80" s="13" t="s">
        <v>227</v>
      </c>
      <c r="D80" s="32" t="s">
        <v>228</v>
      </c>
      <c r="E80" s="13">
        <v>1322</v>
      </c>
      <c r="F80" s="13">
        <v>1000</v>
      </c>
      <c r="G80" s="13">
        <v>0</v>
      </c>
      <c r="H80" s="13">
        <v>0</v>
      </c>
      <c r="I80" s="17"/>
      <c r="J80" s="23"/>
    </row>
    <row r="81" spans="1:10" s="16" customFormat="1" ht="25.5">
      <c r="A81" s="15" t="s">
        <v>229</v>
      </c>
      <c r="B81" s="31" t="s">
        <v>139</v>
      </c>
      <c r="C81" s="13" t="s">
        <v>230</v>
      </c>
      <c r="D81" s="32" t="s">
        <v>231</v>
      </c>
      <c r="E81" s="13">
        <v>525</v>
      </c>
      <c r="F81" s="13">
        <v>480</v>
      </c>
      <c r="G81" s="13">
        <v>0</v>
      </c>
      <c r="H81" s="13">
        <v>0</v>
      </c>
      <c r="I81" s="17"/>
      <c r="J81" s="23"/>
    </row>
    <row r="82" spans="1:10" s="16" customFormat="1" ht="25.5">
      <c r="A82" s="15" t="s">
        <v>232</v>
      </c>
      <c r="B82" s="31" t="s">
        <v>139</v>
      </c>
      <c r="C82" s="13" t="s">
        <v>233</v>
      </c>
      <c r="D82" s="32" t="s">
        <v>234</v>
      </c>
      <c r="E82" s="13">
        <v>730</v>
      </c>
      <c r="F82" s="13">
        <v>630</v>
      </c>
      <c r="G82" s="13">
        <v>0</v>
      </c>
      <c r="H82" s="13">
        <v>0</v>
      </c>
      <c r="I82" s="23"/>
      <c r="J82" s="23"/>
    </row>
    <row r="83" spans="1:11" s="16" customFormat="1" ht="12.75">
      <c r="A83" s="18"/>
      <c r="B83" s="18"/>
      <c r="C83" s="67" t="s">
        <v>206</v>
      </c>
      <c r="D83" s="20"/>
      <c r="E83" s="21">
        <f>SUM(E69:E82)</f>
        <v>30125</v>
      </c>
      <c r="F83" s="21">
        <f>SUM(F69:F82)</f>
        <v>16423</v>
      </c>
      <c r="G83" s="22">
        <f>SUM(G69:G82)</f>
        <v>8597</v>
      </c>
      <c r="H83" s="21"/>
      <c r="I83" s="23"/>
      <c r="J83" s="23"/>
      <c r="K83" s="18"/>
    </row>
    <row r="84" spans="1:11" s="16" customFormat="1" ht="14.25" customHeight="1">
      <c r="A84" s="18"/>
      <c r="B84" s="18"/>
      <c r="C84" s="67" t="s">
        <v>235</v>
      </c>
      <c r="D84" s="67"/>
      <c r="E84" s="21">
        <f>E67+E83</f>
        <v>77717</v>
      </c>
      <c r="F84" s="21">
        <f>F67+F83</f>
        <v>27944</v>
      </c>
      <c r="G84" s="22">
        <f>G67+G83</f>
        <v>18056</v>
      </c>
      <c r="H84" s="21">
        <v>15339</v>
      </c>
      <c r="I84" s="23"/>
      <c r="J84" s="23"/>
      <c r="K84" s="18"/>
    </row>
  </sheetData>
  <sheetProtection selectLockedCells="1" selectUnlockedCells="1"/>
  <mergeCells count="15">
    <mergeCell ref="B2:C2"/>
    <mergeCell ref="A7:C7"/>
    <mergeCell ref="A20:H20"/>
    <mergeCell ref="A26:H26"/>
    <mergeCell ref="A32:H32"/>
    <mergeCell ref="A36:H36"/>
    <mergeCell ref="A39:H39"/>
    <mergeCell ref="A45:H45"/>
    <mergeCell ref="A49:H49"/>
    <mergeCell ref="C54:D54"/>
    <mergeCell ref="B55:C55"/>
    <mergeCell ref="B61:C61"/>
    <mergeCell ref="B62:C62"/>
    <mergeCell ref="B68:C68"/>
    <mergeCell ref="C84:D8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2011-11-24T08:08:55Z</dcterms:modified>
  <cp:category/>
  <cp:version/>
  <cp:contentType/>
  <cp:contentStatus/>
  <cp:revision>1</cp:revision>
</cp:coreProperties>
</file>